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yton\Desktop\PREFEITURAS\CONTRATO\PASSABEM\PLANOS DE TRABALHOS\2018\Extensao REDE ELETRICA\PLANILHA ORÇAMENTARIA\PLANILHA ORÇAMENTÁRIA\"/>
    </mc:Choice>
  </mc:AlternateContent>
  <bookViews>
    <workbookView xWindow="0" yWindow="0" windowWidth="13305" windowHeight="10080"/>
  </bookViews>
  <sheets>
    <sheet name="PLANILHA" sheetId="17" r:id="rId1"/>
    <sheet name="Mão de Obra " sheetId="9" state="hidden" r:id="rId2"/>
    <sheet name="MOC" sheetId="16" r:id="rId3"/>
    <sheet name="Materiais" sheetId="12" state="hidden" r:id="rId4"/>
    <sheet name="BDI" sheetId="13" r:id="rId5"/>
    <sheet name="BDI DIFERENCIADO" sheetId="14" r:id="rId6"/>
    <sheet name="Mat. Ramais" sheetId="11" state="hidden" r:id="rId7"/>
    <sheet name="LISTA CÓDIGOS" sheetId="7" state="hidden" r:id="rId8"/>
  </sheets>
  <externalReferences>
    <externalReference r:id="rId9"/>
  </externalReferences>
  <definedNames>
    <definedName name="_2Excel_BuiltIn_Print_Titles_1_1" localSheetId="0">#REF!,#REF!</definedName>
    <definedName name="_2Excel_BuiltIn_Print_Titles_1_1">#REF!,#REF!</definedName>
    <definedName name="_3Excel_BuiltIn_Print_Titles_1_1" localSheetId="0">#REF!,#REF!</definedName>
    <definedName name="_3Excel_BuiltIn_Print_Titles_1_1">#REF!,#REF!</definedName>
    <definedName name="_xlnm._FilterDatabase" localSheetId="7" hidden="1">'LISTA CÓDIGOS'!$C$1:$C$2001</definedName>
    <definedName name="_xlnm._FilterDatabase" localSheetId="1" hidden="1">'Mão de Obra '!#REF!</definedName>
    <definedName name="_xlnm._FilterDatabase" localSheetId="6" hidden="1">'Mat. Ramais'!$B$5:$F$6</definedName>
    <definedName name="_xlnm._FilterDatabase" localSheetId="3" hidden="1">Materiais!$A$8:$E$9</definedName>
    <definedName name="AAA" localSheetId="0">#REF!,#REF!</definedName>
    <definedName name="AAA">#REF!,#REF!</definedName>
    <definedName name="aaaaaa2" localSheetId="0">#REF!,#REF!</definedName>
    <definedName name="aaaaaa2">#REF!,#REF!</definedName>
    <definedName name="AAAAAAAA" localSheetId="0">#REF!,#REF!</definedName>
    <definedName name="AAAAAAAA">#REF!,#REF!</definedName>
    <definedName name="aaaaaaaaaaa" localSheetId="0">#REF!,#REF!</definedName>
    <definedName name="aaaaaaaaaaa">#REF!,#REF!</definedName>
    <definedName name="_xlnm.Print_Area" localSheetId="7">'LISTA CÓDIGOS'!$A$1:$C$1720</definedName>
    <definedName name="_xlnm.Print_Area" localSheetId="1">'Mão de Obra '!$B$2:$H$82</definedName>
    <definedName name="_xlnm.Print_Area" localSheetId="6">'Mat. Ramais'!$B$2:$F$20</definedName>
    <definedName name="_xlnm.Print_Area" localSheetId="3">Materiais!$A$1:$H$138</definedName>
    <definedName name="_xlnm.Print_Area" localSheetId="0">PLANILHA!$A$1:$H$117</definedName>
    <definedName name="b" localSheetId="0">#REF!,#REF!</definedName>
    <definedName name="b">#REF!,#REF!</definedName>
    <definedName name="BBB" localSheetId="0">#REF!,#REF!</definedName>
    <definedName name="BBB">#REF!,#REF!</definedName>
    <definedName name="BBBB" localSheetId="0">#REF!,#REF!</definedName>
    <definedName name="BBBB">#REF!,#REF!</definedName>
    <definedName name="CBUQ" localSheetId="0">#REF!,#REF!</definedName>
    <definedName name="CBUQ">#REF!,#REF!</definedName>
    <definedName name="cbuq2" localSheetId="0">#REF!,#REF!</definedName>
    <definedName name="cbuq2">#REF!,#REF!</definedName>
    <definedName name="ccc" localSheetId="0">#REF!,#REF!</definedName>
    <definedName name="ccc">#REF!,#REF!</definedName>
    <definedName name="Excel_BuiltIn_Print_Titles_1" localSheetId="0">#REF!,#REF!</definedName>
    <definedName name="Excel_BuiltIn_Print_Titles_1">#REF!,#REF!</definedName>
    <definedName name="IIIIIIIIIIIIIIIIIIIIIIIIIIIIIIII" localSheetId="0">#REF!,#REF!</definedName>
    <definedName name="IIIIIIIIIIIIIIIIIIIIIIIIIIIIIIII">#REF!,#REF!</definedName>
    <definedName name="imprimação" localSheetId="0">#REF!,#REF!</definedName>
    <definedName name="imprimação">#REF!,#REF!</definedName>
    <definedName name="KKKK" localSheetId="0">#REF!,#REF!</definedName>
    <definedName name="KKKK">#REF!,#REF!</definedName>
    <definedName name="kkkk2" localSheetId="0">#REF!,#REF!</definedName>
    <definedName name="kkkk2">#REF!,#REF!</definedName>
    <definedName name="kkkkkkkk3" localSheetId="0">#REF!,#REF!</definedName>
    <definedName name="kkkkkkkk3">#REF!,#REF!</definedName>
    <definedName name="Laranjeiras" localSheetId="0">#REF!,#REF!</definedName>
    <definedName name="Laranjeiras">#REF!,#REF!</definedName>
    <definedName name="LLLLL">#REF!,#REF!</definedName>
    <definedName name="LLLLLLLLLLLLLLLLLLLLLLL" localSheetId="0">#REF!,#REF!</definedName>
    <definedName name="LLLLLLLLLLLLLLLLLLLLLLL">#REF!,#REF!</definedName>
    <definedName name="LLLLLLLLLLLLLLLLLLLLLLLLLLLLL" localSheetId="0">#REF!,#REF!</definedName>
    <definedName name="LLLLLLLLLLLLLLLLLLLLLLLLLLLLL">#REF!,#REF!</definedName>
    <definedName name="MMMMMMMMMMMMMMM" localSheetId="0">#REF!,#REF!</definedName>
    <definedName name="MMMMMMMMMMMMMMM">#REF!,#REF!</definedName>
    <definedName name="NNNNNNNNNNN" localSheetId="0">#REF!,#REF!</definedName>
    <definedName name="NNNNNNNNNNN">#REF!,#REF!</definedName>
    <definedName name="NNNNNNNNNNNN" localSheetId="0">#REF!,#REF!</definedName>
    <definedName name="NNNNNNNNNNNN">#REF!,#REF!</definedName>
    <definedName name="NNNNNNNNNNNNNNNN" localSheetId="0">#REF!,#REF!</definedName>
    <definedName name="NNNNNNNNNNNNNNNN">#REF!,#REF!</definedName>
    <definedName name="OOOOOOOOOOOOOOOOO" localSheetId="0">#REF!,#REF!</definedName>
    <definedName name="OOOOOOOOOOOOOOOOO">#REF!,#REF!</definedName>
    <definedName name="pelicano" localSheetId="0">#REF!,#REF!</definedName>
    <definedName name="pelicano">#REF!,#REF!</definedName>
    <definedName name="pinheiros" localSheetId="0">#REF!,#REF!</definedName>
    <definedName name="pinheiros">#REF!,#REF!</definedName>
    <definedName name="pl" localSheetId="0">#REF!,#REF!</definedName>
    <definedName name="pl">#REF!,#REF!</definedName>
    <definedName name="PPPPPPPPPPPPPPPPPPPPPPPPPPPPPP" localSheetId="0">#REF!,#REF!</definedName>
    <definedName name="PPPPPPPPPPPPPPPPPPPPPPPPPPPPPP">#REF!,#REF!</definedName>
    <definedName name="qq" localSheetId="0">#REF!,#REF!</definedName>
    <definedName name="qq">#REF!,#REF!</definedName>
    <definedName name="rec" localSheetId="0">#REF!,#REF!</definedName>
    <definedName name="rec">#REF!,#REF!</definedName>
    <definedName name="recuper" localSheetId="0">#REF!,#REF!</definedName>
    <definedName name="recuper">#REF!,#REF!</definedName>
    <definedName name="teca1" localSheetId="0">#REF!,#REF!</definedName>
    <definedName name="teca1">#REF!,#REF!</definedName>
    <definedName name="tera" localSheetId="0">#REF!,#REF!</definedName>
    <definedName name="tera">#REF!,#REF!</definedName>
    <definedName name="_xlnm.Print_Titles" localSheetId="0">PLANILHA!$1:$8</definedName>
    <definedName name="UUUUUUUUUUUUUUUUUUUU" localSheetId="0">#REF!,#REF!</definedName>
    <definedName name="UUUUUUUUUUUUUUUUUUUU">#REF!,#REF!</definedName>
    <definedName name="xx" localSheetId="0">#REF!,#REF!</definedName>
    <definedName name="xx">#REF!,#REF!</definedName>
    <definedName name="XXX2" localSheetId="0">#REF!,#REF!</definedName>
    <definedName name="XXX2">#REF!,#REF!</definedName>
    <definedName name="xxxxx" localSheetId="0">#REF!,#REF!</definedName>
    <definedName name="xxxxx">#REF!,#REF!</definedName>
    <definedName name="xxxxxxx" localSheetId="0">#REF!,#REF!</definedName>
    <definedName name="xxxxxxx">#REF!,#REF!</definedName>
    <definedName name="xxxxxxxxx" localSheetId="0">#REF!,#REF!</definedName>
    <definedName name="xxxxxxxxx">#REF!,#REF!</definedName>
    <definedName name="YYYYYYYYYYYYYYYYY" localSheetId="0">#REF!,#REF!</definedName>
    <definedName name="YYYYYYYYYYYYYYYYY">#REF!,#REF!</definedName>
    <definedName name="ZZZZZB2" localSheetId="0">#REF!,#REF!</definedName>
    <definedName name="ZZZZZB2">#REF!,#REF!</definedName>
    <definedName name="zzzzzzz" localSheetId="0">#REF!,#REF!</definedName>
    <definedName name="zzzzzzz">#REF!,#REF!</definedName>
    <definedName name="ZZZZZZZZZZ2" localSheetId="0">#REF!,#REF!</definedName>
    <definedName name="ZZZZZZZZZZ2">#REF!,#REF!</definedName>
    <definedName name="ZZZZZZZZZZZ" localSheetId="0">#REF!,#REF!</definedName>
    <definedName name="ZZZZZZZZZZZ">#REF!,#REF!</definedName>
    <definedName name="ZZZZZZZZZZZZZZZZZZZZZZZZ" localSheetId="0">#REF!,#REF!</definedName>
    <definedName name="ZZZZZZZZZZZZZZZZZZZZZZZZ">#REF!,#REF!</definedName>
  </definedNames>
  <calcPr calcId="152511"/>
</workbook>
</file>

<file path=xl/calcChain.xml><?xml version="1.0" encoding="utf-8"?>
<calcChain xmlns="http://schemas.openxmlformats.org/spreadsheetml/2006/main">
  <c r="B4" i="14" l="1"/>
  <c r="B5" i="13"/>
  <c r="H13" i="16"/>
  <c r="H12" i="16"/>
  <c r="H11" i="16"/>
  <c r="H10" i="16"/>
  <c r="E99" i="17" l="1"/>
  <c r="E98" i="17"/>
  <c r="E97" i="17"/>
  <c r="E96" i="17"/>
  <c r="E95" i="17"/>
  <c r="E94" i="17"/>
  <c r="E93" i="17"/>
  <c r="E92" i="17"/>
  <c r="E91" i="17"/>
  <c r="E90" i="17"/>
  <c r="E89" i="17"/>
  <c r="E88" i="17"/>
  <c r="E87" i="17"/>
  <c r="E86" i="17"/>
  <c r="E85" i="17"/>
  <c r="E84" i="17"/>
  <c r="E83" i="17"/>
  <c r="E82" i="17"/>
  <c r="E81" i="17"/>
  <c r="E80" i="17"/>
  <c r="E79" i="17"/>
  <c r="E78" i="17"/>
  <c r="E77" i="17"/>
  <c r="E76" i="17"/>
  <c r="E75" i="17"/>
  <c r="E74" i="17"/>
  <c r="E73" i="17"/>
  <c r="E72" i="17"/>
  <c r="E71" i="17"/>
  <c r="E70" i="17"/>
  <c r="E69" i="17"/>
  <c r="E68" i="17"/>
  <c r="E67" i="17"/>
  <c r="E66" i="17"/>
  <c r="E65" i="17"/>
  <c r="E64" i="17"/>
  <c r="E63" i="17"/>
  <c r="E62" i="17"/>
  <c r="E61" i="17"/>
  <c r="E60" i="17"/>
  <c r="E59" i="17"/>
  <c r="E58" i="17"/>
  <c r="E57" i="17"/>
  <c r="E56" i="17"/>
  <c r="E55" i="17"/>
  <c r="E54" i="17"/>
  <c r="E53" i="17"/>
  <c r="E52" i="17"/>
  <c r="E51" i="17"/>
  <c r="E50" i="17"/>
  <c r="E49" i="17"/>
  <c r="E48" i="17"/>
  <c r="E47" i="17"/>
  <c r="E46" i="17"/>
  <c r="E45" i="17"/>
  <c r="E44" i="17"/>
  <c r="E43" i="17"/>
  <c r="E42" i="17"/>
  <c r="E41" i="17"/>
  <c r="E40" i="17"/>
  <c r="E39" i="17"/>
  <c r="E38" i="17"/>
  <c r="E37" i="17"/>
  <c r="E36" i="17"/>
  <c r="E35" i="17"/>
  <c r="E34" i="17"/>
  <c r="E33" i="17"/>
  <c r="E32" i="17"/>
  <c r="E31" i="17"/>
  <c r="E30" i="17"/>
  <c r="E29" i="17"/>
  <c r="E28" i="17"/>
  <c r="E27" i="17"/>
  <c r="E26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L11" i="17" l="1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L39" i="17"/>
  <c r="L40" i="17"/>
  <c r="L41" i="17"/>
  <c r="L42" i="17"/>
  <c r="L43" i="17"/>
  <c r="L44" i="17"/>
  <c r="L45" i="17"/>
  <c r="L46" i="17"/>
  <c r="L47" i="17"/>
  <c r="L48" i="17"/>
  <c r="L49" i="17"/>
  <c r="L50" i="17"/>
  <c r="L51" i="17"/>
  <c r="L52" i="17"/>
  <c r="L53" i="17"/>
  <c r="L54" i="17"/>
  <c r="L55" i="17"/>
  <c r="L56" i="17"/>
  <c r="L57" i="17"/>
  <c r="L58" i="17"/>
  <c r="L59" i="17"/>
  <c r="L60" i="17"/>
  <c r="L61" i="17"/>
  <c r="L62" i="17"/>
  <c r="L63" i="17"/>
  <c r="L64" i="17"/>
  <c r="L65" i="17"/>
  <c r="L66" i="17"/>
  <c r="L67" i="17"/>
  <c r="L68" i="17"/>
  <c r="L69" i="17"/>
  <c r="L70" i="17"/>
  <c r="L71" i="17"/>
  <c r="L72" i="17"/>
  <c r="L73" i="17"/>
  <c r="L74" i="17"/>
  <c r="L75" i="17"/>
  <c r="L76" i="17"/>
  <c r="L77" i="17"/>
  <c r="L78" i="17"/>
  <c r="L79" i="17"/>
  <c r="L80" i="17"/>
  <c r="L81" i="17"/>
  <c r="L82" i="17"/>
  <c r="L83" i="17"/>
  <c r="L84" i="17"/>
  <c r="L85" i="17"/>
  <c r="L86" i="17"/>
  <c r="L87" i="17"/>
  <c r="L88" i="17"/>
  <c r="L89" i="17"/>
  <c r="L90" i="17"/>
  <c r="L91" i="17"/>
  <c r="L92" i="17"/>
  <c r="L93" i="17"/>
  <c r="L94" i="17"/>
  <c r="L95" i="17"/>
  <c r="L96" i="17"/>
  <c r="L97" i="17"/>
  <c r="L98" i="17"/>
  <c r="L99" i="17"/>
  <c r="L10" i="17"/>
  <c r="D22" i="16"/>
  <c r="D21" i="16"/>
  <c r="D20" i="16"/>
  <c r="D19" i="16"/>
  <c r="K106" i="17" s="1"/>
  <c r="D18" i="16"/>
  <c r="K105" i="17" s="1"/>
  <c r="D17" i="16"/>
  <c r="K104" i="17" s="1"/>
  <c r="D16" i="16"/>
  <c r="K103" i="17" s="1"/>
  <c r="H12" i="12" l="1"/>
  <c r="H16" i="12"/>
  <c r="H26" i="12"/>
  <c r="H28" i="12"/>
  <c r="H31" i="12"/>
  <c r="H32" i="12"/>
  <c r="H33" i="12"/>
  <c r="H34" i="12"/>
  <c r="H38" i="12"/>
  <c r="H41" i="12"/>
  <c r="H42" i="12"/>
  <c r="H43" i="12"/>
  <c r="H45" i="12"/>
  <c r="H46" i="12"/>
  <c r="H52" i="12"/>
  <c r="H53" i="12"/>
  <c r="H59" i="12"/>
  <c r="H62" i="12"/>
  <c r="H65" i="12"/>
  <c r="H66" i="12"/>
  <c r="H67" i="12"/>
  <c r="H70" i="12"/>
  <c r="H78" i="12"/>
  <c r="H81" i="12"/>
  <c r="H87" i="12"/>
  <c r="H89" i="12"/>
  <c r="H93" i="12"/>
  <c r="H94" i="12"/>
  <c r="H98" i="12"/>
  <c r="H107" i="12"/>
  <c r="H108" i="12"/>
  <c r="H109" i="12"/>
  <c r="H110" i="12"/>
  <c r="H111" i="12"/>
  <c r="H115" i="12"/>
  <c r="H116" i="12"/>
  <c r="H117" i="12"/>
  <c r="H118" i="12"/>
  <c r="H119" i="12"/>
  <c r="H120" i="12"/>
  <c r="H121" i="12"/>
  <c r="H122" i="12"/>
  <c r="H123" i="12"/>
  <c r="H124" i="12"/>
  <c r="H125" i="12"/>
  <c r="H126" i="12"/>
  <c r="H127" i="12"/>
  <c r="H128" i="12"/>
  <c r="H129" i="12"/>
  <c r="H132" i="12"/>
  <c r="H9" i="12"/>
  <c r="G11" i="12"/>
  <c r="H11" i="12" s="1"/>
  <c r="G12" i="12"/>
  <c r="G13" i="12"/>
  <c r="H13" i="12" s="1"/>
  <c r="G14" i="12"/>
  <c r="H14" i="12" s="1"/>
  <c r="G15" i="12"/>
  <c r="H15" i="12" s="1"/>
  <c r="G16" i="12"/>
  <c r="G17" i="12"/>
  <c r="H17" i="12" s="1"/>
  <c r="G18" i="12"/>
  <c r="H18" i="12" s="1"/>
  <c r="G19" i="12"/>
  <c r="H19" i="12" s="1"/>
  <c r="G20" i="12"/>
  <c r="H20" i="12" s="1"/>
  <c r="G21" i="12"/>
  <c r="H21" i="12" s="1"/>
  <c r="G22" i="12"/>
  <c r="H22" i="12" s="1"/>
  <c r="G23" i="12"/>
  <c r="H23" i="12" s="1"/>
  <c r="G24" i="12"/>
  <c r="H24" i="12" s="1"/>
  <c r="G25" i="12"/>
  <c r="H25" i="12" s="1"/>
  <c r="G26" i="12"/>
  <c r="G27" i="12"/>
  <c r="H27" i="12" s="1"/>
  <c r="G28" i="12"/>
  <c r="G29" i="12"/>
  <c r="H29" i="12" s="1"/>
  <c r="G30" i="12"/>
  <c r="H30" i="12" s="1"/>
  <c r="G31" i="12"/>
  <c r="G32" i="12"/>
  <c r="G33" i="12"/>
  <c r="G34" i="12"/>
  <c r="G35" i="12"/>
  <c r="H35" i="12" s="1"/>
  <c r="G36" i="12"/>
  <c r="H36" i="12" s="1"/>
  <c r="G37" i="12"/>
  <c r="H37" i="12" s="1"/>
  <c r="G38" i="12"/>
  <c r="G39" i="12"/>
  <c r="H39" i="12" s="1"/>
  <c r="G40" i="12"/>
  <c r="H40" i="12" s="1"/>
  <c r="G41" i="12"/>
  <c r="G42" i="12"/>
  <c r="G43" i="12"/>
  <c r="G44" i="12"/>
  <c r="H44" i="12" s="1"/>
  <c r="G45" i="12"/>
  <c r="G46" i="12"/>
  <c r="G47" i="12"/>
  <c r="H47" i="12" s="1"/>
  <c r="G48" i="12"/>
  <c r="H48" i="12" s="1"/>
  <c r="G49" i="12"/>
  <c r="H49" i="12" s="1"/>
  <c r="G50" i="12"/>
  <c r="H50" i="12" s="1"/>
  <c r="G51" i="12"/>
  <c r="H51" i="12" s="1"/>
  <c r="G52" i="12"/>
  <c r="G53" i="12"/>
  <c r="G54" i="12"/>
  <c r="H54" i="12" s="1"/>
  <c r="G55" i="12"/>
  <c r="H55" i="12" s="1"/>
  <c r="G56" i="12"/>
  <c r="H56" i="12" s="1"/>
  <c r="G57" i="12"/>
  <c r="H57" i="12" s="1"/>
  <c r="G58" i="12"/>
  <c r="H58" i="12" s="1"/>
  <c r="G59" i="12"/>
  <c r="G60" i="12"/>
  <c r="H60" i="12" s="1"/>
  <c r="G61" i="12"/>
  <c r="H61" i="12" s="1"/>
  <c r="G62" i="12"/>
  <c r="G63" i="12"/>
  <c r="H63" i="12" s="1"/>
  <c r="G64" i="12"/>
  <c r="H64" i="12" s="1"/>
  <c r="G65" i="12"/>
  <c r="G66" i="12"/>
  <c r="G67" i="12"/>
  <c r="G68" i="12"/>
  <c r="H68" i="12" s="1"/>
  <c r="G69" i="12"/>
  <c r="H69" i="12" s="1"/>
  <c r="G70" i="12"/>
  <c r="G71" i="12"/>
  <c r="H71" i="12" s="1"/>
  <c r="G72" i="12"/>
  <c r="H72" i="12" s="1"/>
  <c r="G73" i="12"/>
  <c r="H73" i="12" s="1"/>
  <c r="G74" i="12"/>
  <c r="H74" i="12" s="1"/>
  <c r="G75" i="12"/>
  <c r="H75" i="12" s="1"/>
  <c r="G76" i="12"/>
  <c r="H76" i="12" s="1"/>
  <c r="G77" i="12"/>
  <c r="H77" i="12" s="1"/>
  <c r="G78" i="12"/>
  <c r="G79" i="12"/>
  <c r="H79" i="12" s="1"/>
  <c r="G80" i="12"/>
  <c r="H80" i="12" s="1"/>
  <c r="G81" i="12"/>
  <c r="G82" i="12"/>
  <c r="H82" i="12" s="1"/>
  <c r="G83" i="12"/>
  <c r="H83" i="12" s="1"/>
  <c r="G84" i="12"/>
  <c r="H84" i="12" s="1"/>
  <c r="G85" i="12"/>
  <c r="H85" i="12" s="1"/>
  <c r="G86" i="12"/>
  <c r="H86" i="12" s="1"/>
  <c r="G87" i="12"/>
  <c r="G88" i="12"/>
  <c r="H88" i="12" s="1"/>
  <c r="G89" i="12"/>
  <c r="G90" i="12"/>
  <c r="H90" i="12" s="1"/>
  <c r="G91" i="12"/>
  <c r="H91" i="12" s="1"/>
  <c r="G92" i="12"/>
  <c r="H92" i="12" s="1"/>
  <c r="G93" i="12"/>
  <c r="G94" i="12"/>
  <c r="G95" i="12"/>
  <c r="H95" i="12" s="1"/>
  <c r="G96" i="12"/>
  <c r="H96" i="12" s="1"/>
  <c r="G97" i="12"/>
  <c r="H97" i="12" s="1"/>
  <c r="G98" i="12"/>
  <c r="G99" i="12"/>
  <c r="H99" i="12" s="1"/>
  <c r="G100" i="12"/>
  <c r="H100" i="12" s="1"/>
  <c r="G101" i="12"/>
  <c r="H101" i="12" s="1"/>
  <c r="G102" i="12"/>
  <c r="H102" i="12" s="1"/>
  <c r="G103" i="12"/>
  <c r="H103" i="12" s="1"/>
  <c r="G104" i="12"/>
  <c r="H104" i="12" s="1"/>
  <c r="G105" i="12"/>
  <c r="H105" i="12" s="1"/>
  <c r="G106" i="12"/>
  <c r="H106" i="12" s="1"/>
  <c r="G107" i="12"/>
  <c r="G108" i="12"/>
  <c r="G109" i="12"/>
  <c r="G110" i="12"/>
  <c r="G111" i="12"/>
  <c r="G112" i="12"/>
  <c r="H112" i="12" s="1"/>
  <c r="G113" i="12"/>
  <c r="H113" i="12" s="1"/>
  <c r="G114" i="12"/>
  <c r="H114" i="12" s="1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H130" i="12" s="1"/>
  <c r="G131" i="12"/>
  <c r="H131" i="12" s="1"/>
  <c r="G132" i="12"/>
  <c r="G10" i="12"/>
  <c r="H10" i="12" s="1"/>
  <c r="G9" i="12"/>
  <c r="B5" i="14"/>
  <c r="C26" i="14"/>
  <c r="C34" i="14" s="1"/>
  <c r="C26" i="13"/>
  <c r="C54" i="12"/>
  <c r="H133" i="12" l="1"/>
  <c r="I27" i="14"/>
  <c r="H27" i="14" s="1"/>
  <c r="I27" i="13"/>
  <c r="H27" i="13" s="1"/>
  <c r="C34" i="13"/>
  <c r="L9" i="17" s="1"/>
  <c r="L111" i="17" s="1"/>
  <c r="M111" i="17" s="1"/>
  <c r="G111" i="17" s="1"/>
  <c r="H111" i="17" s="1"/>
  <c r="D132" i="12"/>
  <c r="C132" i="12"/>
  <c r="D131" i="12"/>
  <c r="C131" i="12"/>
  <c r="D130" i="12"/>
  <c r="C130" i="12"/>
  <c r="D129" i="12"/>
  <c r="C129" i="12"/>
  <c r="D128" i="12"/>
  <c r="C128" i="12"/>
  <c r="D46" i="12"/>
  <c r="C46" i="12"/>
  <c r="D45" i="12"/>
  <c r="C45" i="12"/>
  <c r="D127" i="12"/>
  <c r="C127" i="12"/>
  <c r="D126" i="12"/>
  <c r="C126" i="12"/>
  <c r="C102" i="12"/>
  <c r="C86" i="12"/>
  <c r="D86" i="12"/>
  <c r="L109" i="17" l="1"/>
  <c r="M109" i="17" s="1"/>
  <c r="L110" i="17"/>
  <c r="M110" i="17" s="1"/>
  <c r="G110" i="17" s="1"/>
  <c r="H110" i="17" s="1"/>
  <c r="M21" i="17"/>
  <c r="G21" i="17" s="1"/>
  <c r="H21" i="17" s="1"/>
  <c r="M64" i="17"/>
  <c r="G64" i="17" s="1"/>
  <c r="H64" i="17" s="1"/>
  <c r="M68" i="17"/>
  <c r="G68" i="17" s="1"/>
  <c r="H68" i="17" s="1"/>
  <c r="M72" i="17"/>
  <c r="G72" i="17" s="1"/>
  <c r="H72" i="17" s="1"/>
  <c r="M76" i="17"/>
  <c r="G76" i="17" s="1"/>
  <c r="H76" i="17" s="1"/>
  <c r="M80" i="17"/>
  <c r="G80" i="17" s="1"/>
  <c r="H80" i="17" s="1"/>
  <c r="M84" i="17"/>
  <c r="G84" i="17" s="1"/>
  <c r="H84" i="17" s="1"/>
  <c r="M88" i="17"/>
  <c r="G88" i="17" s="1"/>
  <c r="H88" i="17" s="1"/>
  <c r="M93" i="17"/>
  <c r="G93" i="17" s="1"/>
  <c r="H93" i="17" s="1"/>
  <c r="M96" i="17"/>
  <c r="G96" i="17" s="1"/>
  <c r="H96" i="17" s="1"/>
  <c r="M98" i="17"/>
  <c r="G98" i="17" s="1"/>
  <c r="H98" i="17" s="1"/>
  <c r="M59" i="17"/>
  <c r="G59" i="17" s="1"/>
  <c r="H59" i="17" s="1"/>
  <c r="M63" i="17"/>
  <c r="G63" i="17" s="1"/>
  <c r="H63" i="17" s="1"/>
  <c r="M55" i="17"/>
  <c r="G55" i="17" s="1"/>
  <c r="H55" i="17" s="1"/>
  <c r="M47" i="17"/>
  <c r="G47" i="17" s="1"/>
  <c r="H47" i="17" s="1"/>
  <c r="M51" i="17"/>
  <c r="G51" i="17" s="1"/>
  <c r="H51" i="17" s="1"/>
  <c r="M43" i="17"/>
  <c r="G43" i="17" s="1"/>
  <c r="H43" i="17" s="1"/>
  <c r="M35" i="17"/>
  <c r="G35" i="17" s="1"/>
  <c r="H35" i="17" s="1"/>
  <c r="M39" i="17"/>
  <c r="G39" i="17" s="1"/>
  <c r="H39" i="17" s="1"/>
  <c r="M31" i="17"/>
  <c r="G31" i="17" s="1"/>
  <c r="H31" i="17" s="1"/>
  <c r="M23" i="17"/>
  <c r="G23" i="17" s="1"/>
  <c r="H23" i="17" s="1"/>
  <c r="M27" i="17"/>
  <c r="G27" i="17" s="1"/>
  <c r="H27" i="17" s="1"/>
  <c r="M19" i="17"/>
  <c r="G19" i="17" s="1"/>
  <c r="H19" i="17" s="1"/>
  <c r="L102" i="17"/>
  <c r="M102" i="17" s="1"/>
  <c r="L107" i="17"/>
  <c r="M107" i="17" s="1"/>
  <c r="M75" i="17"/>
  <c r="G75" i="17" s="1"/>
  <c r="H75" i="17" s="1"/>
  <c r="M91" i="17"/>
  <c r="G91" i="17" s="1"/>
  <c r="H91" i="17" s="1"/>
  <c r="M95" i="17"/>
  <c r="G95" i="17" s="1"/>
  <c r="H95" i="17" s="1"/>
  <c r="M54" i="17"/>
  <c r="G54" i="17" s="1"/>
  <c r="H54" i="17" s="1"/>
  <c r="M42" i="17"/>
  <c r="G42" i="17" s="1"/>
  <c r="H42" i="17" s="1"/>
  <c r="M30" i="17"/>
  <c r="G30" i="17" s="1"/>
  <c r="H30" i="17" s="1"/>
  <c r="M18" i="17"/>
  <c r="G18" i="17" s="1"/>
  <c r="H18" i="17" s="1"/>
  <c r="M12" i="17"/>
  <c r="G12" i="17" s="1"/>
  <c r="H12" i="17" s="1"/>
  <c r="L105" i="17"/>
  <c r="M105" i="17" s="1"/>
  <c r="G105" i="17" s="1"/>
  <c r="H105" i="17" s="1"/>
  <c r="M65" i="17"/>
  <c r="G65" i="17" s="1"/>
  <c r="H65" i="17" s="1"/>
  <c r="M69" i="17"/>
  <c r="G69" i="17" s="1"/>
  <c r="H69" i="17" s="1"/>
  <c r="M73" i="17"/>
  <c r="G73" i="17" s="1"/>
  <c r="H73" i="17" s="1"/>
  <c r="M77" i="17"/>
  <c r="G77" i="17" s="1"/>
  <c r="H77" i="17" s="1"/>
  <c r="M81" i="17"/>
  <c r="G81" i="17" s="1"/>
  <c r="H81" i="17" s="1"/>
  <c r="M85" i="17"/>
  <c r="G85" i="17" s="1"/>
  <c r="H85" i="17" s="1"/>
  <c r="M89" i="17"/>
  <c r="G89" i="17" s="1"/>
  <c r="H89" i="17" s="1"/>
  <c r="M94" i="17"/>
  <c r="G94" i="17" s="1"/>
  <c r="H94" i="17" s="1"/>
  <c r="M99" i="17"/>
  <c r="G99" i="17" s="1"/>
  <c r="H99" i="17" s="1"/>
  <c r="M60" i="17"/>
  <c r="G60" i="17" s="1"/>
  <c r="H60" i="17" s="1"/>
  <c r="M52" i="17"/>
  <c r="G52" i="17" s="1"/>
  <c r="H52" i="17" s="1"/>
  <c r="M56" i="17"/>
  <c r="G56" i="17" s="1"/>
  <c r="H56" i="17" s="1"/>
  <c r="M48" i="17"/>
  <c r="G48" i="17" s="1"/>
  <c r="H48" i="17" s="1"/>
  <c r="M40" i="17"/>
  <c r="G40" i="17" s="1"/>
  <c r="H40" i="17" s="1"/>
  <c r="M44" i="17"/>
  <c r="G44" i="17" s="1"/>
  <c r="H44" i="17" s="1"/>
  <c r="M36" i="17"/>
  <c r="G36" i="17" s="1"/>
  <c r="H36" i="17" s="1"/>
  <c r="M28" i="17"/>
  <c r="G28" i="17" s="1"/>
  <c r="H28" i="17" s="1"/>
  <c r="M32" i="17"/>
  <c r="G32" i="17" s="1"/>
  <c r="H32" i="17" s="1"/>
  <c r="M24" i="17"/>
  <c r="G24" i="17" s="1"/>
  <c r="H24" i="17" s="1"/>
  <c r="M16" i="17"/>
  <c r="G16" i="17" s="1"/>
  <c r="H16" i="17" s="1"/>
  <c r="M20" i="17"/>
  <c r="G20" i="17" s="1"/>
  <c r="H20" i="17" s="1"/>
  <c r="M14" i="17"/>
  <c r="G14" i="17" s="1"/>
  <c r="H14" i="17" s="1"/>
  <c r="L106" i="17"/>
  <c r="M106" i="17" s="1"/>
  <c r="G106" i="17" s="1"/>
  <c r="H106" i="17" s="1"/>
  <c r="L103" i="17"/>
  <c r="M103" i="17" s="1"/>
  <c r="G103" i="17" s="1"/>
  <c r="H103" i="17" s="1"/>
  <c r="H107" i="17" s="1"/>
  <c r="M10" i="17"/>
  <c r="G10" i="17" s="1"/>
  <c r="H10" i="17" s="1"/>
  <c r="M71" i="17"/>
  <c r="G71" i="17" s="1"/>
  <c r="H71" i="17" s="1"/>
  <c r="M83" i="17"/>
  <c r="G83" i="17" s="1"/>
  <c r="H83" i="17" s="1"/>
  <c r="M97" i="17"/>
  <c r="G97" i="17" s="1"/>
  <c r="H97" i="17" s="1"/>
  <c r="M58" i="17"/>
  <c r="G58" i="17" s="1"/>
  <c r="H58" i="17" s="1"/>
  <c r="M46" i="17"/>
  <c r="G46" i="17" s="1"/>
  <c r="H46" i="17" s="1"/>
  <c r="M38" i="17"/>
  <c r="G38" i="17" s="1"/>
  <c r="H38" i="17" s="1"/>
  <c r="M26" i="17"/>
  <c r="G26" i="17" s="1"/>
  <c r="H26" i="17" s="1"/>
  <c r="M13" i="17"/>
  <c r="G13" i="17" s="1"/>
  <c r="H13" i="17" s="1"/>
  <c r="M66" i="17"/>
  <c r="G66" i="17" s="1"/>
  <c r="H66" i="17" s="1"/>
  <c r="M70" i="17"/>
  <c r="G70" i="17" s="1"/>
  <c r="H70" i="17" s="1"/>
  <c r="M74" i="17"/>
  <c r="G74" i="17" s="1"/>
  <c r="H74" i="17" s="1"/>
  <c r="M78" i="17"/>
  <c r="G78" i="17" s="1"/>
  <c r="H78" i="17" s="1"/>
  <c r="M82" i="17"/>
  <c r="G82" i="17" s="1"/>
  <c r="H82" i="17" s="1"/>
  <c r="M86" i="17"/>
  <c r="G86" i="17" s="1"/>
  <c r="H86" i="17" s="1"/>
  <c r="M90" i="17"/>
  <c r="G90" i="17" s="1"/>
  <c r="H90" i="17" s="1"/>
  <c r="L100" i="17"/>
  <c r="M100" i="17" s="1"/>
  <c r="M61" i="17"/>
  <c r="G61" i="17" s="1"/>
  <c r="H61" i="17" s="1"/>
  <c r="M53" i="17"/>
  <c r="G53" i="17" s="1"/>
  <c r="H53" i="17" s="1"/>
  <c r="M57" i="17"/>
  <c r="G57" i="17" s="1"/>
  <c r="H57" i="17" s="1"/>
  <c r="M49" i="17"/>
  <c r="G49" i="17" s="1"/>
  <c r="H49" i="17" s="1"/>
  <c r="M41" i="17"/>
  <c r="G41" i="17" s="1"/>
  <c r="H41" i="17" s="1"/>
  <c r="M45" i="17"/>
  <c r="G45" i="17" s="1"/>
  <c r="H45" i="17" s="1"/>
  <c r="M37" i="17"/>
  <c r="G37" i="17" s="1"/>
  <c r="H37" i="17" s="1"/>
  <c r="M29" i="17"/>
  <c r="G29" i="17" s="1"/>
  <c r="H29" i="17" s="1"/>
  <c r="M33" i="17"/>
  <c r="G33" i="17" s="1"/>
  <c r="H33" i="17" s="1"/>
  <c r="M25" i="17"/>
  <c r="G25" i="17" s="1"/>
  <c r="H25" i="17" s="1"/>
  <c r="M17" i="17"/>
  <c r="G17" i="17" s="1"/>
  <c r="H17" i="17" s="1"/>
  <c r="M15" i="17"/>
  <c r="G15" i="17" s="1"/>
  <c r="H15" i="17" s="1"/>
  <c r="M11" i="17"/>
  <c r="G11" i="17" s="1"/>
  <c r="H11" i="17" s="1"/>
  <c r="L112" i="17"/>
  <c r="M112" i="17" s="1"/>
  <c r="L104" i="17"/>
  <c r="M104" i="17" s="1"/>
  <c r="G104" i="17" s="1"/>
  <c r="H104" i="17" s="1"/>
  <c r="M67" i="17"/>
  <c r="G67" i="17" s="1"/>
  <c r="H67" i="17" s="1"/>
  <c r="M79" i="17"/>
  <c r="G79" i="17" s="1"/>
  <c r="H79" i="17" s="1"/>
  <c r="M87" i="17"/>
  <c r="G87" i="17" s="1"/>
  <c r="H87" i="17" s="1"/>
  <c r="M92" i="17"/>
  <c r="G92" i="17" s="1"/>
  <c r="H92" i="17" s="1"/>
  <c r="M62" i="17"/>
  <c r="G62" i="17" s="1"/>
  <c r="H62" i="17" s="1"/>
  <c r="M50" i="17"/>
  <c r="G50" i="17" s="1"/>
  <c r="H50" i="17" s="1"/>
  <c r="M34" i="17"/>
  <c r="G34" i="17" s="1"/>
  <c r="H34" i="17" s="1"/>
  <c r="M22" i="17"/>
  <c r="G22" i="17" s="1"/>
  <c r="H22" i="17" s="1"/>
  <c r="L101" i="17"/>
  <c r="M101" i="17" s="1"/>
  <c r="D317" i="12"/>
  <c r="C317" i="12"/>
  <c r="D316" i="12"/>
  <c r="C316" i="12"/>
  <c r="D315" i="12"/>
  <c r="C315" i="12"/>
  <c r="D314" i="12"/>
  <c r="C314" i="12"/>
  <c r="D313" i="12"/>
  <c r="C313" i="12"/>
  <c r="D312" i="12"/>
  <c r="C312" i="12"/>
  <c r="D311" i="12"/>
  <c r="C311" i="12"/>
  <c r="D310" i="12"/>
  <c r="C310" i="12"/>
  <c r="D309" i="12"/>
  <c r="C309" i="12"/>
  <c r="D308" i="12"/>
  <c r="C308" i="12"/>
  <c r="D307" i="12"/>
  <c r="C307" i="12"/>
  <c r="D306" i="12"/>
  <c r="C306" i="12"/>
  <c r="D305" i="12"/>
  <c r="C305" i="12"/>
  <c r="D304" i="12"/>
  <c r="C304" i="12"/>
  <c r="D303" i="12"/>
  <c r="C303" i="12"/>
  <c r="D302" i="12"/>
  <c r="C302" i="12"/>
  <c r="D301" i="12"/>
  <c r="C301" i="12"/>
  <c r="D300" i="12"/>
  <c r="C300" i="12"/>
  <c r="D299" i="12"/>
  <c r="C299" i="12"/>
  <c r="D298" i="12"/>
  <c r="C298" i="12"/>
  <c r="D297" i="12"/>
  <c r="C297" i="12"/>
  <c r="D296" i="12"/>
  <c r="C296" i="12"/>
  <c r="D295" i="12"/>
  <c r="C295" i="12"/>
  <c r="D294" i="12"/>
  <c r="C294" i="12"/>
  <c r="D293" i="12"/>
  <c r="C293" i="12"/>
  <c r="D292" i="12"/>
  <c r="C292" i="12"/>
  <c r="D291" i="12"/>
  <c r="C291" i="12"/>
  <c r="D290" i="12"/>
  <c r="C290" i="12"/>
  <c r="D289" i="12"/>
  <c r="C289" i="12"/>
  <c r="D288" i="12"/>
  <c r="C288" i="12"/>
  <c r="D287" i="12"/>
  <c r="C287" i="12"/>
  <c r="D286" i="12"/>
  <c r="C286" i="12"/>
  <c r="D285" i="12"/>
  <c r="C285" i="12"/>
  <c r="D284" i="12"/>
  <c r="C284" i="12"/>
  <c r="D283" i="12"/>
  <c r="C283" i="12"/>
  <c r="D282" i="12"/>
  <c r="C282" i="12"/>
  <c r="D281" i="12"/>
  <c r="C281" i="12"/>
  <c r="D280" i="12"/>
  <c r="C280" i="12"/>
  <c r="D279" i="12"/>
  <c r="C279" i="12"/>
  <c r="D278" i="12"/>
  <c r="C278" i="12"/>
  <c r="D277" i="12"/>
  <c r="C277" i="12"/>
  <c r="D276" i="12"/>
  <c r="C276" i="12"/>
  <c r="D275" i="12"/>
  <c r="C275" i="12"/>
  <c r="D274" i="12"/>
  <c r="C274" i="12"/>
  <c r="D273" i="12"/>
  <c r="C273" i="12"/>
  <c r="D272" i="12"/>
  <c r="C272" i="12"/>
  <c r="D271" i="12"/>
  <c r="C271" i="12"/>
  <c r="D270" i="12"/>
  <c r="C270" i="12"/>
  <c r="D269" i="12"/>
  <c r="C269" i="12"/>
  <c r="D268" i="12"/>
  <c r="C268" i="12"/>
  <c r="D267" i="12"/>
  <c r="C267" i="12"/>
  <c r="D266" i="12"/>
  <c r="C266" i="12"/>
  <c r="D265" i="12"/>
  <c r="C265" i="12"/>
  <c r="D264" i="12"/>
  <c r="C264" i="12"/>
  <c r="D263" i="12"/>
  <c r="C263" i="12"/>
  <c r="D262" i="12"/>
  <c r="C262" i="12"/>
  <c r="D261" i="12"/>
  <c r="C261" i="12"/>
  <c r="D260" i="12"/>
  <c r="C260" i="12"/>
  <c r="D259" i="12"/>
  <c r="C259" i="12"/>
  <c r="D258" i="12"/>
  <c r="C258" i="12"/>
  <c r="D257" i="12"/>
  <c r="C257" i="12"/>
  <c r="D256" i="12"/>
  <c r="C256" i="12"/>
  <c r="D255" i="12"/>
  <c r="C255" i="12"/>
  <c r="D254" i="12"/>
  <c r="C254" i="12"/>
  <c r="D253" i="12"/>
  <c r="C253" i="12"/>
  <c r="D252" i="12"/>
  <c r="C252" i="12"/>
  <c r="D251" i="12"/>
  <c r="C251" i="12"/>
  <c r="D250" i="12"/>
  <c r="C250" i="12"/>
  <c r="D249" i="12"/>
  <c r="C249" i="12"/>
  <c r="D248" i="12"/>
  <c r="C248" i="12"/>
  <c r="D247" i="12"/>
  <c r="C247" i="12"/>
  <c r="D246" i="12"/>
  <c r="C246" i="12"/>
  <c r="D245" i="12"/>
  <c r="C245" i="12"/>
  <c r="D244" i="12"/>
  <c r="C244" i="12"/>
  <c r="D243" i="12"/>
  <c r="C243" i="12"/>
  <c r="D242" i="12"/>
  <c r="C242" i="12"/>
  <c r="D241" i="12"/>
  <c r="C241" i="12"/>
  <c r="D240" i="12"/>
  <c r="C240" i="12"/>
  <c r="D239" i="12"/>
  <c r="C239" i="12"/>
  <c r="D238" i="12"/>
  <c r="C238" i="12"/>
  <c r="D237" i="12"/>
  <c r="C237" i="12"/>
  <c r="D236" i="12"/>
  <c r="C236" i="12"/>
  <c r="D235" i="12"/>
  <c r="C235" i="12"/>
  <c r="D234" i="12"/>
  <c r="C234" i="12"/>
  <c r="D233" i="12"/>
  <c r="C233" i="12"/>
  <c r="D232" i="12"/>
  <c r="C232" i="12"/>
  <c r="D231" i="12"/>
  <c r="C231" i="12"/>
  <c r="D230" i="12"/>
  <c r="C230" i="12"/>
  <c r="D229" i="12"/>
  <c r="C229" i="12"/>
  <c r="D228" i="12"/>
  <c r="C228" i="12"/>
  <c r="D227" i="12"/>
  <c r="C227" i="12"/>
  <c r="D226" i="12"/>
  <c r="C226" i="12"/>
  <c r="D225" i="12"/>
  <c r="C225" i="12"/>
  <c r="D224" i="12"/>
  <c r="C224" i="12"/>
  <c r="D223" i="12"/>
  <c r="C223" i="12"/>
  <c r="D222" i="12"/>
  <c r="C222" i="12"/>
  <c r="D221" i="12"/>
  <c r="C221" i="12"/>
  <c r="D220" i="12"/>
  <c r="C220" i="12"/>
  <c r="D219" i="12"/>
  <c r="C219" i="12"/>
  <c r="D218" i="12"/>
  <c r="C218" i="12"/>
  <c r="D217" i="12"/>
  <c r="C217" i="12"/>
  <c r="D216" i="12"/>
  <c r="C216" i="12"/>
  <c r="D215" i="12"/>
  <c r="C215" i="12"/>
  <c r="D214" i="12"/>
  <c r="C214" i="12"/>
  <c r="D213" i="12"/>
  <c r="C213" i="12"/>
  <c r="D212" i="12"/>
  <c r="C212" i="12"/>
  <c r="D211" i="12"/>
  <c r="C211" i="12"/>
  <c r="D210" i="12"/>
  <c r="C210" i="12"/>
  <c r="D209" i="12"/>
  <c r="C209" i="12"/>
  <c r="D208" i="12"/>
  <c r="C208" i="12"/>
  <c r="D207" i="12"/>
  <c r="C207" i="12"/>
  <c r="D206" i="12"/>
  <c r="C206" i="12"/>
  <c r="D205" i="12"/>
  <c r="C205" i="12"/>
  <c r="D204" i="12"/>
  <c r="C204" i="12"/>
  <c r="D203" i="12"/>
  <c r="C203" i="12"/>
  <c r="D202" i="12"/>
  <c r="C202" i="12"/>
  <c r="D201" i="12"/>
  <c r="C201" i="12"/>
  <c r="D200" i="12"/>
  <c r="C200" i="12"/>
  <c r="D199" i="12"/>
  <c r="C199" i="12"/>
  <c r="D198" i="12"/>
  <c r="C198" i="12"/>
  <c r="D197" i="12"/>
  <c r="C197" i="12"/>
  <c r="D196" i="12"/>
  <c r="C196" i="12"/>
  <c r="D195" i="12"/>
  <c r="C195" i="12"/>
  <c r="D194" i="12"/>
  <c r="C194" i="12"/>
  <c r="D193" i="12"/>
  <c r="C193" i="12"/>
  <c r="D192" i="12"/>
  <c r="C192" i="12"/>
  <c r="D191" i="12"/>
  <c r="C191" i="12"/>
  <c r="D190" i="12"/>
  <c r="C190" i="12"/>
  <c r="D189" i="12"/>
  <c r="C189" i="12"/>
  <c r="D188" i="12"/>
  <c r="C188" i="12"/>
  <c r="D187" i="12"/>
  <c r="C187" i="12"/>
  <c r="D186" i="12"/>
  <c r="C186" i="12"/>
  <c r="D185" i="12"/>
  <c r="C185" i="12"/>
  <c r="D184" i="12"/>
  <c r="C184" i="12"/>
  <c r="D183" i="12"/>
  <c r="C183" i="12"/>
  <c r="D182" i="12"/>
  <c r="C182" i="12"/>
  <c r="D181" i="12"/>
  <c r="C181" i="12"/>
  <c r="D180" i="12"/>
  <c r="C180" i="12"/>
  <c r="D179" i="12"/>
  <c r="C179" i="12"/>
  <c r="D178" i="12"/>
  <c r="C178" i="12"/>
  <c r="D177" i="12"/>
  <c r="C177" i="12"/>
  <c r="D176" i="12"/>
  <c r="C176" i="12"/>
  <c r="D175" i="12"/>
  <c r="C175" i="12"/>
  <c r="D174" i="12"/>
  <c r="C174" i="12"/>
  <c r="D173" i="12"/>
  <c r="C173" i="12"/>
  <c r="D172" i="12"/>
  <c r="C172" i="12"/>
  <c r="D171" i="12"/>
  <c r="C171" i="12"/>
  <c r="D170" i="12"/>
  <c r="C170" i="12"/>
  <c r="D169" i="12"/>
  <c r="C169" i="12"/>
  <c r="D168" i="12"/>
  <c r="C168" i="12"/>
  <c r="D167" i="12"/>
  <c r="C167" i="12"/>
  <c r="D166" i="12"/>
  <c r="C166" i="12"/>
  <c r="D165" i="12"/>
  <c r="C165" i="12"/>
  <c r="D164" i="12"/>
  <c r="C164" i="12"/>
  <c r="D163" i="12"/>
  <c r="C163" i="12"/>
  <c r="D162" i="12"/>
  <c r="C162" i="12"/>
  <c r="D161" i="12"/>
  <c r="C161" i="12"/>
  <c r="D160" i="12"/>
  <c r="C160" i="12"/>
  <c r="D159" i="12"/>
  <c r="C159" i="12"/>
  <c r="D158" i="12"/>
  <c r="C158" i="12"/>
  <c r="D157" i="12"/>
  <c r="C157" i="12"/>
  <c r="D156" i="12"/>
  <c r="C156" i="12"/>
  <c r="D155" i="12"/>
  <c r="C155" i="12"/>
  <c r="D154" i="12"/>
  <c r="C154" i="12"/>
  <c r="D153" i="12"/>
  <c r="C153" i="12"/>
  <c r="D152" i="12"/>
  <c r="C152" i="12"/>
  <c r="D151" i="12"/>
  <c r="C151" i="12"/>
  <c r="D150" i="12"/>
  <c r="C150" i="12"/>
  <c r="D149" i="12"/>
  <c r="C149" i="12"/>
  <c r="D148" i="12"/>
  <c r="C148" i="12"/>
  <c r="D147" i="12"/>
  <c r="C147" i="12"/>
  <c r="D146" i="12"/>
  <c r="C146" i="12"/>
  <c r="D145" i="12"/>
  <c r="C145" i="12"/>
  <c r="D144" i="12"/>
  <c r="C144" i="12"/>
  <c r="D143" i="12"/>
  <c r="C143" i="12"/>
  <c r="D142" i="12"/>
  <c r="C142" i="12"/>
  <c r="D141" i="12"/>
  <c r="C141" i="12"/>
  <c r="D140" i="12"/>
  <c r="C140" i="12"/>
  <c r="D139" i="12"/>
  <c r="C139" i="12"/>
  <c r="D125" i="12"/>
  <c r="C125" i="12"/>
  <c r="D124" i="12"/>
  <c r="C124" i="12"/>
  <c r="D123" i="12"/>
  <c r="C123" i="12"/>
  <c r="C122" i="12"/>
  <c r="D121" i="12"/>
  <c r="C121" i="12"/>
  <c r="D120" i="12"/>
  <c r="C120" i="12"/>
  <c r="D119" i="12"/>
  <c r="C119" i="12"/>
  <c r="D118" i="12"/>
  <c r="C118" i="12"/>
  <c r="D117" i="12"/>
  <c r="C117" i="12"/>
  <c r="D15" i="12"/>
  <c r="C15" i="12"/>
  <c r="D106" i="12"/>
  <c r="C106" i="12"/>
  <c r="D100" i="12"/>
  <c r="C100" i="12"/>
  <c r="D99" i="12"/>
  <c r="C99" i="12"/>
  <c r="D98" i="12"/>
  <c r="C98" i="12"/>
  <c r="D97" i="12"/>
  <c r="C97" i="12"/>
  <c r="D96" i="12"/>
  <c r="C96" i="12"/>
  <c r="D95" i="12"/>
  <c r="C95" i="12"/>
  <c r="D94" i="12"/>
  <c r="C94" i="12"/>
  <c r="D93" i="12"/>
  <c r="C93" i="12"/>
  <c r="D92" i="12"/>
  <c r="C92" i="12"/>
  <c r="D70" i="12"/>
  <c r="C70" i="12"/>
  <c r="D69" i="12"/>
  <c r="C69" i="12"/>
  <c r="D104" i="12"/>
  <c r="C104" i="12"/>
  <c r="D83" i="12"/>
  <c r="C83" i="12"/>
  <c r="D76" i="12"/>
  <c r="C76" i="12"/>
  <c r="D21" i="12"/>
  <c r="C21" i="12"/>
  <c r="D17" i="12"/>
  <c r="C17" i="12"/>
  <c r="D74" i="12"/>
  <c r="C74" i="12"/>
  <c r="D16" i="12"/>
  <c r="C16" i="12"/>
  <c r="C27" i="12"/>
  <c r="D87" i="12"/>
  <c r="C87" i="12"/>
  <c r="D88" i="12"/>
  <c r="C88" i="12"/>
  <c r="D112" i="12"/>
  <c r="C112" i="12"/>
  <c r="D12" i="12"/>
  <c r="C12" i="12"/>
  <c r="D77" i="12"/>
  <c r="C77" i="12"/>
  <c r="D89" i="12"/>
  <c r="C89" i="12"/>
  <c r="D85" i="12"/>
  <c r="C85" i="12"/>
  <c r="D14" i="12"/>
  <c r="C14" i="12"/>
  <c r="D9" i="12"/>
  <c r="C9" i="12"/>
  <c r="D113" i="12"/>
  <c r="C113" i="12"/>
  <c r="D44" i="12"/>
  <c r="C44" i="12"/>
  <c r="D43" i="12"/>
  <c r="C43" i="12"/>
  <c r="D42" i="12"/>
  <c r="C42" i="12"/>
  <c r="D41" i="12"/>
  <c r="C41" i="12"/>
  <c r="D40" i="12"/>
  <c r="C40" i="12"/>
  <c r="D39" i="12"/>
  <c r="C39" i="12"/>
  <c r="D38" i="12"/>
  <c r="C38" i="12"/>
  <c r="D37" i="12"/>
  <c r="C37" i="12"/>
  <c r="D36" i="12"/>
  <c r="C36" i="12"/>
  <c r="D47" i="12"/>
  <c r="C47" i="12"/>
  <c r="D35" i="12"/>
  <c r="C35" i="12"/>
  <c r="D34" i="12"/>
  <c r="C34" i="12"/>
  <c r="D105" i="12"/>
  <c r="C105" i="12"/>
  <c r="D75" i="12"/>
  <c r="C75" i="12"/>
  <c r="D19" i="12"/>
  <c r="C19" i="12"/>
  <c r="D73" i="12"/>
  <c r="C73" i="12"/>
  <c r="D26" i="12"/>
  <c r="C26" i="12"/>
  <c r="D29" i="12"/>
  <c r="C29" i="12"/>
  <c r="D30" i="12"/>
  <c r="C30" i="12"/>
  <c r="D81" i="12"/>
  <c r="C81" i="12"/>
  <c r="D82" i="12"/>
  <c r="C82" i="12"/>
  <c r="D84" i="12"/>
  <c r="C84" i="12"/>
  <c r="D18" i="12"/>
  <c r="C18" i="12"/>
  <c r="D20" i="12"/>
  <c r="C20" i="12"/>
  <c r="D109" i="12"/>
  <c r="C109" i="12"/>
  <c r="D110" i="12"/>
  <c r="C110" i="12"/>
  <c r="D108" i="12"/>
  <c r="C108" i="12"/>
  <c r="D107" i="12"/>
  <c r="C107" i="12"/>
  <c r="D111" i="12"/>
  <c r="C111" i="12"/>
  <c r="D101" i="12"/>
  <c r="C101" i="12"/>
  <c r="D91" i="12"/>
  <c r="C91" i="12"/>
  <c r="D90" i="12"/>
  <c r="C90" i="12"/>
  <c r="D50" i="12"/>
  <c r="C50" i="12"/>
  <c r="D79" i="12"/>
  <c r="C79" i="12"/>
  <c r="D51" i="12"/>
  <c r="C51" i="12"/>
  <c r="D62" i="12"/>
  <c r="C62" i="12"/>
  <c r="D48" i="12"/>
  <c r="C48" i="12"/>
  <c r="D49" i="12"/>
  <c r="C49" i="12"/>
  <c r="D11" i="12"/>
  <c r="C11" i="12"/>
  <c r="D66" i="12"/>
  <c r="C66" i="12"/>
  <c r="D57" i="12"/>
  <c r="C57" i="12"/>
  <c r="D103" i="12"/>
  <c r="C103" i="12"/>
  <c r="C28" i="12"/>
  <c r="D102" i="12"/>
  <c r="D32" i="12"/>
  <c r="C32" i="12"/>
  <c r="D72" i="12"/>
  <c r="C72" i="12"/>
  <c r="D71" i="12"/>
  <c r="C71" i="12"/>
  <c r="D33" i="12"/>
  <c r="C33" i="12"/>
  <c r="D116" i="12"/>
  <c r="C116" i="12"/>
  <c r="D115" i="12"/>
  <c r="C115" i="12"/>
  <c r="D114" i="12"/>
  <c r="C114" i="12"/>
  <c r="D78" i="12"/>
  <c r="C78" i="12"/>
  <c r="D67" i="12"/>
  <c r="C67" i="12"/>
  <c r="D31" i="12"/>
  <c r="C31" i="12"/>
  <c r="D53" i="12"/>
  <c r="C53" i="12"/>
  <c r="D52" i="12"/>
  <c r="C52" i="12"/>
  <c r="D56" i="12"/>
  <c r="C56" i="12"/>
  <c r="D23" i="12"/>
  <c r="C23" i="12"/>
  <c r="D65" i="12"/>
  <c r="C65" i="12"/>
  <c r="D10" i="12"/>
  <c r="C10" i="12"/>
  <c r="D13" i="12"/>
  <c r="C13" i="12"/>
  <c r="D55" i="12"/>
  <c r="C55" i="12"/>
  <c r="D54" i="12"/>
  <c r="D61" i="12"/>
  <c r="C61" i="12"/>
  <c r="D60" i="12"/>
  <c r="C60" i="12"/>
  <c r="D59" i="12"/>
  <c r="C59" i="12"/>
  <c r="D58" i="12"/>
  <c r="C58" i="12"/>
  <c r="D68" i="12"/>
  <c r="C68" i="12"/>
  <c r="D63" i="12"/>
  <c r="C63" i="12"/>
  <c r="D64" i="12"/>
  <c r="C64" i="12"/>
  <c r="D25" i="12"/>
  <c r="C25" i="12"/>
  <c r="D24" i="12"/>
  <c r="C24" i="12"/>
  <c r="D22" i="12"/>
  <c r="C22" i="12"/>
  <c r="D80" i="12"/>
  <c r="C80" i="12"/>
  <c r="H100" i="17" l="1"/>
  <c r="H114" i="17" s="1"/>
  <c r="H22" i="9"/>
  <c r="H58" i="9" l="1"/>
  <c r="H19" i="9"/>
  <c r="H18" i="9"/>
  <c r="H14" i="9" l="1"/>
  <c r="H15" i="9"/>
  <c r="H16" i="9"/>
  <c r="H17" i="9"/>
  <c r="H20" i="9"/>
  <c r="H21" i="9"/>
  <c r="H23" i="9"/>
  <c r="H24" i="9"/>
  <c r="H47" i="9"/>
  <c r="H48" i="9"/>
  <c r="H49" i="9"/>
  <c r="H50" i="9"/>
  <c r="H51" i="9"/>
  <c r="E354" i="11" l="1"/>
  <c r="D354" i="11"/>
  <c r="E353" i="11"/>
  <c r="D353" i="11"/>
  <c r="E352" i="11"/>
  <c r="D352" i="11"/>
  <c r="E351" i="11"/>
  <c r="D351" i="11"/>
  <c r="E350" i="11"/>
  <c r="D350" i="11"/>
  <c r="E349" i="11"/>
  <c r="D349" i="11"/>
  <c r="E348" i="11"/>
  <c r="D348" i="11"/>
  <c r="E347" i="11"/>
  <c r="D347" i="11"/>
  <c r="E346" i="11"/>
  <c r="D346" i="11"/>
  <c r="E345" i="11"/>
  <c r="D345" i="11"/>
  <c r="E344" i="11"/>
  <c r="D344" i="11"/>
  <c r="E343" i="11"/>
  <c r="D343" i="11"/>
  <c r="E342" i="11"/>
  <c r="D342" i="11"/>
  <c r="E341" i="11"/>
  <c r="D341" i="11"/>
  <c r="E340" i="11"/>
  <c r="D340" i="11"/>
  <c r="E339" i="11"/>
  <c r="D339" i="11"/>
  <c r="E338" i="11"/>
  <c r="D338" i="11"/>
  <c r="E337" i="11"/>
  <c r="D337" i="11"/>
  <c r="E336" i="11"/>
  <c r="D336" i="11"/>
  <c r="E335" i="11"/>
  <c r="D335" i="11"/>
  <c r="E334" i="11"/>
  <c r="D334" i="11"/>
  <c r="E333" i="11"/>
  <c r="D333" i="11"/>
  <c r="E332" i="11"/>
  <c r="D332" i="11"/>
  <c r="E331" i="11"/>
  <c r="D331" i="11"/>
  <c r="E330" i="11"/>
  <c r="D330" i="11"/>
  <c r="E329" i="11"/>
  <c r="D329" i="11"/>
  <c r="E328" i="11"/>
  <c r="D328" i="11"/>
  <c r="E327" i="11"/>
  <c r="D327" i="11"/>
  <c r="E326" i="11"/>
  <c r="D326" i="11"/>
  <c r="E325" i="11"/>
  <c r="D325" i="11"/>
  <c r="E324" i="11"/>
  <c r="D324" i="11"/>
  <c r="E323" i="11"/>
  <c r="D323" i="11"/>
  <c r="E322" i="11"/>
  <c r="D322" i="11"/>
  <c r="E321" i="11"/>
  <c r="D321" i="11"/>
  <c r="E320" i="11"/>
  <c r="D320" i="11"/>
  <c r="E319" i="11"/>
  <c r="D319" i="11"/>
  <c r="E318" i="11"/>
  <c r="D318" i="11"/>
  <c r="E317" i="11"/>
  <c r="D317" i="11"/>
  <c r="E316" i="11"/>
  <c r="D316" i="11"/>
  <c r="E315" i="11"/>
  <c r="D315" i="11"/>
  <c r="E314" i="11"/>
  <c r="D314" i="11"/>
  <c r="E313" i="11"/>
  <c r="D313" i="11"/>
  <c r="E312" i="11"/>
  <c r="D312" i="11"/>
  <c r="E311" i="11"/>
  <c r="D311" i="11"/>
  <c r="E310" i="11"/>
  <c r="D310" i="11"/>
  <c r="E309" i="11"/>
  <c r="D309" i="11"/>
  <c r="E308" i="11"/>
  <c r="D308" i="11"/>
  <c r="E307" i="11"/>
  <c r="D307" i="11"/>
  <c r="E306" i="11"/>
  <c r="D306" i="11"/>
  <c r="E305" i="11"/>
  <c r="D305" i="11"/>
  <c r="E304" i="11"/>
  <c r="D304" i="11"/>
  <c r="E303" i="11"/>
  <c r="D303" i="11"/>
  <c r="E302" i="11"/>
  <c r="D302" i="11"/>
  <c r="E301" i="11"/>
  <c r="D301" i="11"/>
  <c r="E300" i="11"/>
  <c r="D300" i="11"/>
  <c r="E299" i="11"/>
  <c r="D299" i="11"/>
  <c r="E298" i="11"/>
  <c r="D298" i="11"/>
  <c r="E297" i="11"/>
  <c r="D297" i="11"/>
  <c r="E296" i="11"/>
  <c r="D296" i="11"/>
  <c r="E295" i="11"/>
  <c r="D295" i="11"/>
  <c r="E294" i="11"/>
  <c r="D294" i="11"/>
  <c r="E293" i="11"/>
  <c r="D293" i="11"/>
  <c r="E292" i="11"/>
  <c r="D292" i="11"/>
  <c r="E291" i="11"/>
  <c r="D291" i="11"/>
  <c r="E290" i="11"/>
  <c r="D290" i="11"/>
  <c r="E289" i="11"/>
  <c r="D289" i="11"/>
  <c r="E288" i="11"/>
  <c r="D288" i="11"/>
  <c r="E287" i="11"/>
  <c r="D287" i="11"/>
  <c r="E286" i="11"/>
  <c r="D286" i="11"/>
  <c r="E285" i="11"/>
  <c r="D285" i="11"/>
  <c r="E284" i="11"/>
  <c r="D284" i="11"/>
  <c r="E283" i="11"/>
  <c r="D283" i="11"/>
  <c r="E282" i="11"/>
  <c r="D282" i="11"/>
  <c r="E281" i="11"/>
  <c r="D281" i="11"/>
  <c r="E280" i="11"/>
  <c r="D280" i="11"/>
  <c r="E279" i="11"/>
  <c r="D279" i="11"/>
  <c r="E278" i="11"/>
  <c r="D278" i="11"/>
  <c r="E277" i="11"/>
  <c r="D277" i="11"/>
  <c r="E276" i="11"/>
  <c r="D276" i="11"/>
  <c r="E275" i="11"/>
  <c r="D275" i="11"/>
  <c r="E274" i="11"/>
  <c r="D274" i="11"/>
  <c r="E273" i="11"/>
  <c r="D273" i="11"/>
  <c r="E272" i="11"/>
  <c r="D272" i="11"/>
  <c r="E271" i="11"/>
  <c r="D271" i="11"/>
  <c r="E270" i="11"/>
  <c r="D270" i="11"/>
  <c r="E269" i="11"/>
  <c r="D269" i="11"/>
  <c r="E268" i="11"/>
  <c r="D268" i="11"/>
  <c r="E267" i="11"/>
  <c r="D267" i="11"/>
  <c r="E266" i="11"/>
  <c r="D266" i="11"/>
  <c r="E265" i="11"/>
  <c r="D265" i="11"/>
  <c r="E264" i="11"/>
  <c r="D264" i="11"/>
  <c r="E263" i="11"/>
  <c r="D263" i="11"/>
  <c r="E262" i="11"/>
  <c r="D262" i="11"/>
  <c r="E261" i="11"/>
  <c r="D261" i="11"/>
  <c r="E260" i="11"/>
  <c r="D260" i="11"/>
  <c r="E259" i="11"/>
  <c r="D259" i="11"/>
  <c r="E258" i="11"/>
  <c r="D258" i="11"/>
  <c r="E257" i="11"/>
  <c r="D257" i="11"/>
  <c r="E256" i="11"/>
  <c r="D256" i="11"/>
  <c r="E255" i="11"/>
  <c r="D255" i="11"/>
  <c r="E254" i="11"/>
  <c r="D254" i="11"/>
  <c r="E253" i="11"/>
  <c r="D253" i="11"/>
  <c r="E252" i="11"/>
  <c r="D252" i="11"/>
  <c r="E251" i="11"/>
  <c r="D251" i="11"/>
  <c r="E250" i="11"/>
  <c r="D250" i="11"/>
  <c r="E249" i="11"/>
  <c r="D249" i="11"/>
  <c r="E248" i="11"/>
  <c r="D248" i="11"/>
  <c r="E247" i="11"/>
  <c r="D247" i="11"/>
  <c r="E246" i="11"/>
  <c r="D246" i="11"/>
  <c r="E245" i="11"/>
  <c r="D245" i="11"/>
  <c r="E244" i="11"/>
  <c r="D244" i="11"/>
  <c r="E243" i="11"/>
  <c r="D243" i="11"/>
  <c r="E242" i="11"/>
  <c r="D242" i="11"/>
  <c r="E241" i="11"/>
  <c r="D241" i="11"/>
  <c r="E240" i="11"/>
  <c r="D240" i="11"/>
  <c r="E239" i="11"/>
  <c r="D239" i="11"/>
  <c r="E238" i="11"/>
  <c r="D238" i="11"/>
  <c r="E237" i="11"/>
  <c r="D237" i="11"/>
  <c r="E236" i="11"/>
  <c r="D236" i="11"/>
  <c r="E235" i="11"/>
  <c r="D235" i="11"/>
  <c r="E234" i="11"/>
  <c r="D234" i="11"/>
  <c r="E233" i="11"/>
  <c r="D233" i="11"/>
  <c r="E232" i="11"/>
  <c r="D232" i="11"/>
  <c r="E231" i="11"/>
  <c r="D231" i="11"/>
  <c r="E230" i="11"/>
  <c r="D230" i="11"/>
  <c r="E229" i="11"/>
  <c r="D229" i="11"/>
  <c r="E228" i="11"/>
  <c r="D228" i="11"/>
  <c r="E227" i="11"/>
  <c r="D227" i="11"/>
  <c r="E226" i="11"/>
  <c r="D226" i="11"/>
  <c r="E225" i="11"/>
  <c r="D225" i="11"/>
  <c r="E224" i="11"/>
  <c r="D224" i="11"/>
  <c r="E223" i="11"/>
  <c r="D223" i="11"/>
  <c r="E222" i="11"/>
  <c r="D222" i="11"/>
  <c r="E221" i="11"/>
  <c r="D221" i="11"/>
  <c r="E220" i="11"/>
  <c r="D220" i="11"/>
  <c r="E219" i="11"/>
  <c r="D219" i="11"/>
  <c r="E218" i="11"/>
  <c r="D218" i="11"/>
  <c r="E217" i="11"/>
  <c r="D217" i="11"/>
  <c r="E216" i="11"/>
  <c r="D216" i="11"/>
  <c r="E215" i="11"/>
  <c r="D215" i="11"/>
  <c r="E214" i="11"/>
  <c r="D214" i="11"/>
  <c r="E213" i="11"/>
  <c r="D213" i="11"/>
  <c r="E212" i="11"/>
  <c r="D212" i="11"/>
  <c r="E211" i="11"/>
  <c r="D211" i="11"/>
  <c r="E210" i="11"/>
  <c r="D210" i="11"/>
  <c r="E209" i="11"/>
  <c r="D209" i="11"/>
  <c r="E208" i="11"/>
  <c r="D208" i="11"/>
  <c r="E207" i="11"/>
  <c r="D207" i="11"/>
  <c r="E206" i="11"/>
  <c r="D206" i="11"/>
  <c r="E205" i="11"/>
  <c r="D205" i="11"/>
  <c r="E204" i="11"/>
  <c r="D204" i="11"/>
  <c r="E203" i="11"/>
  <c r="D203" i="11"/>
  <c r="E202" i="11"/>
  <c r="D202" i="11"/>
  <c r="E201" i="11"/>
  <c r="D201" i="11"/>
  <c r="E200" i="11"/>
  <c r="D200" i="11"/>
  <c r="E199" i="11"/>
  <c r="D199" i="11"/>
  <c r="E198" i="11"/>
  <c r="D198" i="11"/>
  <c r="E197" i="11"/>
  <c r="D197" i="11"/>
  <c r="E196" i="11"/>
  <c r="D196" i="11"/>
  <c r="E195" i="11"/>
  <c r="D195" i="11"/>
  <c r="E194" i="11"/>
  <c r="D194" i="11"/>
  <c r="E193" i="11"/>
  <c r="D193" i="11"/>
  <c r="E192" i="11"/>
  <c r="D192" i="11"/>
  <c r="E191" i="11"/>
  <c r="D191" i="11"/>
  <c r="E190" i="11"/>
  <c r="D190" i="11"/>
  <c r="E189" i="11"/>
  <c r="D189" i="11"/>
  <c r="E188" i="11"/>
  <c r="D188" i="11"/>
  <c r="E187" i="11"/>
  <c r="D187" i="11"/>
  <c r="E186" i="11"/>
  <c r="D186" i="11"/>
  <c r="E185" i="11"/>
  <c r="D185" i="11"/>
  <c r="E184" i="11"/>
  <c r="D184" i="11"/>
  <c r="E183" i="11"/>
  <c r="D183" i="11"/>
  <c r="E182" i="11"/>
  <c r="D182" i="11"/>
  <c r="E181" i="11"/>
  <c r="D181" i="11"/>
  <c r="E180" i="11"/>
  <c r="D180" i="11"/>
  <c r="E179" i="11"/>
  <c r="D179" i="11"/>
  <c r="E178" i="11"/>
  <c r="D178" i="11"/>
  <c r="E177" i="11"/>
  <c r="D177" i="11"/>
  <c r="E176" i="11"/>
  <c r="D176" i="11"/>
  <c r="E175" i="11"/>
  <c r="D175" i="11"/>
  <c r="E174" i="11"/>
  <c r="D174" i="11"/>
  <c r="E173" i="11"/>
  <c r="D173" i="11"/>
  <c r="E172" i="11"/>
  <c r="D172" i="11"/>
  <c r="E171" i="11"/>
  <c r="D171" i="11"/>
  <c r="E170" i="11"/>
  <c r="D170" i="11"/>
  <c r="E169" i="11"/>
  <c r="D169" i="11"/>
  <c r="E168" i="11"/>
  <c r="D168" i="11"/>
  <c r="E167" i="11"/>
  <c r="D167" i="11"/>
  <c r="E166" i="11"/>
  <c r="D166" i="11"/>
  <c r="E165" i="11"/>
  <c r="D165" i="11"/>
  <c r="E164" i="11"/>
  <c r="D164" i="11"/>
  <c r="E163" i="11"/>
  <c r="D163" i="11"/>
  <c r="E162" i="11"/>
  <c r="D162" i="11"/>
  <c r="E161" i="11"/>
  <c r="D161" i="11"/>
  <c r="E160" i="11"/>
  <c r="D160" i="11"/>
  <c r="E159" i="11"/>
  <c r="D159" i="11"/>
  <c r="E158" i="11"/>
  <c r="D158" i="11"/>
  <c r="E157" i="11"/>
  <c r="D157" i="11"/>
  <c r="E156" i="11"/>
  <c r="D156" i="11"/>
  <c r="E155" i="11"/>
  <c r="D155" i="11"/>
  <c r="E154" i="11"/>
  <c r="D154" i="11"/>
  <c r="E153" i="11"/>
  <c r="D153" i="11"/>
  <c r="E152" i="11"/>
  <c r="D152" i="11"/>
  <c r="E151" i="11"/>
  <c r="D151" i="11"/>
  <c r="E150" i="11"/>
  <c r="D150" i="11"/>
  <c r="E149" i="11"/>
  <c r="D149" i="11"/>
  <c r="E148" i="11"/>
  <c r="D148" i="11"/>
  <c r="E147" i="11"/>
  <c r="D147" i="11"/>
  <c r="E146" i="11"/>
  <c r="D146" i="11"/>
  <c r="E145" i="11"/>
  <c r="D145" i="11"/>
  <c r="E144" i="11"/>
  <c r="D144" i="11"/>
  <c r="E143" i="11"/>
  <c r="D143" i="11"/>
  <c r="E142" i="11"/>
  <c r="D142" i="11"/>
  <c r="E141" i="11"/>
  <c r="D141" i="11"/>
  <c r="E140" i="11"/>
  <c r="D140" i="11"/>
  <c r="E139" i="11"/>
  <c r="D139" i="11"/>
  <c r="E138" i="11"/>
  <c r="D138" i="11"/>
  <c r="E137" i="11"/>
  <c r="D137" i="11"/>
  <c r="E136" i="11"/>
  <c r="D136" i="11"/>
  <c r="E135" i="11"/>
  <c r="D135" i="11"/>
  <c r="E134" i="11"/>
  <c r="D134" i="11"/>
  <c r="E133" i="11"/>
  <c r="D133" i="11"/>
  <c r="E132" i="11"/>
  <c r="D132" i="11"/>
  <c r="E131" i="11"/>
  <c r="D131" i="11"/>
  <c r="E130" i="11"/>
  <c r="D130" i="11"/>
  <c r="E129" i="11"/>
  <c r="D129" i="11"/>
  <c r="E128" i="11"/>
  <c r="D128" i="11"/>
  <c r="E127" i="11"/>
  <c r="D127" i="11"/>
  <c r="E126" i="11"/>
  <c r="D126" i="11"/>
  <c r="E125" i="11"/>
  <c r="D125" i="11"/>
  <c r="E124" i="11"/>
  <c r="D124" i="11"/>
  <c r="E123" i="11"/>
  <c r="D123" i="11"/>
  <c r="E122" i="11"/>
  <c r="D122" i="11"/>
  <c r="E121" i="11"/>
  <c r="D121" i="11"/>
  <c r="E120" i="11"/>
  <c r="D120" i="11"/>
  <c r="E119" i="11"/>
  <c r="D119" i="11"/>
  <c r="E118" i="11"/>
  <c r="D118" i="11"/>
  <c r="E117" i="11"/>
  <c r="D117" i="11"/>
  <c r="E116" i="11"/>
  <c r="D116" i="11"/>
  <c r="E115" i="11"/>
  <c r="D115" i="11"/>
  <c r="E114" i="11"/>
  <c r="D114" i="11"/>
  <c r="E113" i="11"/>
  <c r="D113" i="11"/>
  <c r="E112" i="11"/>
  <c r="D112" i="11"/>
  <c r="E111" i="11"/>
  <c r="D111" i="11"/>
  <c r="E110" i="11"/>
  <c r="D110" i="11"/>
  <c r="E109" i="11"/>
  <c r="D109" i="11"/>
  <c r="E108" i="11"/>
  <c r="D108" i="11"/>
  <c r="E107" i="11"/>
  <c r="D107" i="11"/>
  <c r="E106" i="11"/>
  <c r="D106" i="11"/>
  <c r="E105" i="11"/>
  <c r="D105" i="11"/>
  <c r="E104" i="11"/>
  <c r="D104" i="11"/>
  <c r="E103" i="11"/>
  <c r="D103" i="11"/>
  <c r="E102" i="11"/>
  <c r="D102" i="11"/>
  <c r="E101" i="11"/>
  <c r="D101" i="11"/>
  <c r="E100" i="11"/>
  <c r="D100" i="11"/>
  <c r="E99" i="11"/>
  <c r="D99" i="11"/>
  <c r="E98" i="11"/>
  <c r="D98" i="11"/>
  <c r="E97" i="11"/>
  <c r="D97" i="11"/>
  <c r="E96" i="11"/>
  <c r="D96" i="11"/>
  <c r="E95" i="11"/>
  <c r="D95" i="11"/>
  <c r="E94" i="11"/>
  <c r="D94" i="11"/>
  <c r="E93" i="11"/>
  <c r="D93" i="11"/>
  <c r="E92" i="11"/>
  <c r="D92" i="11"/>
  <c r="E91" i="11"/>
  <c r="D91" i="11"/>
  <c r="E90" i="11"/>
  <c r="D90" i="11"/>
  <c r="E89" i="11"/>
  <c r="D89" i="11"/>
  <c r="E88" i="11"/>
  <c r="D88" i="11"/>
  <c r="E87" i="11"/>
  <c r="D87" i="11"/>
  <c r="E86" i="11"/>
  <c r="D86" i="11"/>
  <c r="E85" i="11"/>
  <c r="D85" i="11"/>
  <c r="E84" i="11"/>
  <c r="D84" i="11"/>
  <c r="E83" i="11"/>
  <c r="D83" i="11"/>
  <c r="E82" i="11"/>
  <c r="D82" i="11"/>
  <c r="E81" i="11"/>
  <c r="D81" i="11"/>
  <c r="E80" i="11"/>
  <c r="D80" i="11"/>
  <c r="E79" i="11"/>
  <c r="D79" i="11"/>
  <c r="E78" i="11"/>
  <c r="D78" i="11"/>
  <c r="E77" i="11"/>
  <c r="D77" i="11"/>
  <c r="E76" i="11"/>
  <c r="D76" i="11"/>
  <c r="E75" i="11"/>
  <c r="D75" i="11"/>
  <c r="E74" i="11"/>
  <c r="D74" i="11"/>
  <c r="E73" i="11"/>
  <c r="D73" i="11"/>
  <c r="E72" i="11"/>
  <c r="D72" i="11"/>
  <c r="E71" i="11"/>
  <c r="D71" i="11"/>
  <c r="E70" i="11"/>
  <c r="D70" i="11"/>
  <c r="E69" i="11"/>
  <c r="D69" i="11"/>
  <c r="E68" i="11"/>
  <c r="D68" i="11"/>
  <c r="E67" i="11"/>
  <c r="D67" i="11"/>
  <c r="E66" i="11"/>
  <c r="D66" i="11"/>
  <c r="E65" i="11"/>
  <c r="D65" i="11"/>
  <c r="E64" i="11"/>
  <c r="D64" i="11"/>
  <c r="E63" i="11"/>
  <c r="D63" i="11"/>
  <c r="E62" i="11"/>
  <c r="D62" i="11"/>
  <c r="E61" i="11"/>
  <c r="D61" i="11"/>
  <c r="E60" i="11"/>
  <c r="D60" i="11"/>
  <c r="E59" i="11"/>
  <c r="D59" i="11"/>
  <c r="E58" i="11"/>
  <c r="D58" i="11"/>
  <c r="E57" i="11"/>
  <c r="D57" i="11"/>
  <c r="E56" i="11"/>
  <c r="D56" i="11"/>
  <c r="E55" i="11"/>
  <c r="D55" i="11"/>
  <c r="E54" i="11"/>
  <c r="D54" i="11"/>
  <c r="E53" i="11"/>
  <c r="D53" i="11"/>
  <c r="E52" i="11"/>
  <c r="D52" i="11"/>
  <c r="E51" i="11"/>
  <c r="D51" i="11"/>
  <c r="E50" i="11"/>
  <c r="D50" i="11"/>
  <c r="E49" i="11"/>
  <c r="D49" i="11"/>
  <c r="E48" i="11"/>
  <c r="D48" i="11"/>
  <c r="E47" i="11"/>
  <c r="D47" i="11"/>
  <c r="E46" i="11"/>
  <c r="D46" i="11"/>
  <c r="E45" i="11"/>
  <c r="D45" i="11"/>
  <c r="E44" i="11"/>
  <c r="D44" i="11"/>
  <c r="E43" i="11"/>
  <c r="D43" i="11"/>
  <c r="E42" i="11"/>
  <c r="D42" i="11"/>
  <c r="E41" i="11"/>
  <c r="D41" i="11"/>
  <c r="E40" i="11"/>
  <c r="D40" i="11"/>
  <c r="E39" i="11"/>
  <c r="D39" i="11"/>
  <c r="E38" i="11"/>
  <c r="D38" i="11"/>
  <c r="E37" i="11"/>
  <c r="D37" i="11"/>
  <c r="E36" i="11"/>
  <c r="D36" i="11"/>
  <c r="E35" i="11"/>
  <c r="D35" i="11"/>
  <c r="E34" i="11"/>
  <c r="D34" i="11"/>
  <c r="E33" i="11"/>
  <c r="D33" i="11"/>
  <c r="E32" i="11"/>
  <c r="D32" i="11"/>
  <c r="E31" i="11"/>
  <c r="D31" i="11"/>
  <c r="E30" i="11"/>
  <c r="D30" i="11"/>
  <c r="E29" i="11"/>
  <c r="D29" i="11"/>
  <c r="E28" i="11"/>
  <c r="D28" i="11"/>
  <c r="E27" i="11"/>
  <c r="D27" i="11"/>
  <c r="E26" i="11"/>
  <c r="D26" i="11"/>
  <c r="E25" i="11"/>
  <c r="D25" i="11"/>
  <c r="E24" i="11"/>
  <c r="D24" i="11"/>
  <c r="E23" i="11"/>
  <c r="D23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E11" i="11"/>
  <c r="D11" i="11"/>
  <c r="E10" i="11"/>
  <c r="D10" i="11"/>
  <c r="E9" i="11"/>
  <c r="D9" i="11"/>
  <c r="E8" i="11"/>
  <c r="D8" i="11"/>
  <c r="E7" i="11"/>
  <c r="D7" i="11"/>
  <c r="E6" i="11"/>
  <c r="D6" i="11"/>
  <c r="B4" i="11"/>
  <c r="B3" i="11"/>
  <c r="H57" i="9" l="1"/>
  <c r="H56" i="9"/>
  <c r="H55" i="9"/>
  <c r="H54" i="9"/>
  <c r="H81" i="9" l="1"/>
  <c r="H76" i="9"/>
  <c r="H53" i="9" l="1"/>
  <c r="H52" i="9"/>
  <c r="H67" i="9" l="1"/>
  <c r="H69" i="9"/>
  <c r="H68" i="9"/>
  <c r="H59" i="9"/>
  <c r="H65" i="9"/>
  <c r="H72" i="9"/>
  <c r="H73" i="9"/>
  <c r="H71" i="9"/>
  <c r="H70" i="9"/>
  <c r="H74" i="9"/>
  <c r="H61" i="9"/>
  <c r="H62" i="9"/>
  <c r="H63" i="9"/>
  <c r="H64" i="9"/>
  <c r="H60" i="9"/>
  <c r="H66" i="9"/>
  <c r="H80" i="9"/>
  <c r="H82" i="9" l="1"/>
  <c r="H38" i="9"/>
  <c r="H40" i="9"/>
  <c r="H39" i="9"/>
  <c r="H37" i="9"/>
  <c r="H36" i="9"/>
  <c r="H30" i="9"/>
  <c r="H32" i="9"/>
  <c r="H31" i="9"/>
  <c r="H29" i="9"/>
  <c r="H28" i="9"/>
  <c r="H33" i="9" l="1"/>
  <c r="H41" i="9"/>
  <c r="H13" i="9" l="1"/>
  <c r="H25" i="9" s="1"/>
  <c r="H43" i="9" s="1"/>
</calcChain>
</file>

<file path=xl/comments1.xml><?xml version="1.0" encoding="utf-8"?>
<comments xmlns="http://schemas.openxmlformats.org/spreadsheetml/2006/main">
  <authors>
    <author>Alexander Costa</author>
  </authors>
  <commentList>
    <comment ref="C15" authorId="0" shapeId="0">
      <text>
        <r>
          <rPr>
            <b/>
            <sz val="9"/>
            <color indexed="81"/>
            <rFont val="Tahoma"/>
            <family val="2"/>
          </rPr>
          <t>BHL:</t>
        </r>
        <r>
          <rPr>
            <sz val="9"/>
            <color indexed="81"/>
            <rFont val="Tahoma"/>
            <family val="2"/>
          </rPr>
          <t xml:space="preserve">
Mão de Obra de travessia. Valor Único</t>
        </r>
      </text>
    </comment>
  </commentList>
</comments>
</file>

<file path=xl/comments2.xml><?xml version="1.0" encoding="utf-8"?>
<comments xmlns="http://schemas.openxmlformats.org/spreadsheetml/2006/main">
  <authors>
    <author>Cremilson Inácio de Souza</author>
    <author>c094707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</rPr>
          <t>Escolha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3" authorId="0" shapeId="0">
      <text>
        <r>
          <rPr>
            <sz val="9"/>
            <color indexed="81"/>
            <rFont val="Tahoma"/>
            <family val="2"/>
          </rPr>
          <t>3.3.10.7.6.1</t>
        </r>
        <r>
          <rPr>
            <b/>
            <sz val="9"/>
            <color indexed="81"/>
            <rFont val="Tahoma"/>
            <family val="2"/>
          </rPr>
          <t xml:space="preserve"> “Construção de Edifícios” </t>
        </r>
        <r>
          <rPr>
            <sz val="9"/>
            <color indexed="81"/>
            <rFont val="Tahoma"/>
            <family val="2"/>
          </rPr>
          <t>enquadram-se: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 a </t>
        </r>
        <r>
          <rPr>
            <u/>
            <sz val="9"/>
            <color indexed="81"/>
            <rFont val="Tahoma"/>
            <family val="2"/>
          </rPr>
          <t>construção e reforma de edifícios</t>
        </r>
        <r>
          <rPr>
            <sz val="9"/>
            <color indexed="81"/>
            <rFont val="Tahoma"/>
            <family val="2"/>
          </rPr>
          <t>, unidades habitacionais, escolas, hospitais, hotéis, restaurantes, armazéns e depósitos, edifícios para uso agropecuário, estações para trens e metropolitanos,</t>
        </r>
        <r>
          <rPr>
            <u/>
            <sz val="9"/>
            <color indexed="81"/>
            <rFont val="Tahoma"/>
            <family val="2"/>
          </rPr>
          <t xml:space="preserve"> estádios esportivos e quadras cobertas,</t>
        </r>
        <r>
          <rPr>
            <sz val="9"/>
            <color indexed="81"/>
            <rFont val="Tahoma"/>
            <family val="2"/>
          </rPr>
          <t xml:space="preserve"> instalações para embarque e desembarque de passageiros (em aeroportos, rodoviárias, portos, entre outros), penitenciárias e presídios, a construção de edifícios industriais (fábricas, oficinas, galpões industriais, entre outros), conforme classificação 4120-4 do CNAE 2.0;
</t>
        </r>
        <r>
          <rPr>
            <u/>
            <sz val="9"/>
            <color indexed="81"/>
            <rFont val="Tahoma"/>
            <family val="2"/>
          </rPr>
          <t xml:space="preserve"> pórticos, mirantes </t>
        </r>
        <r>
          <rPr>
            <sz val="9"/>
            <color indexed="81"/>
            <rFont val="Tahoma"/>
            <family val="2"/>
          </rPr>
          <t xml:space="preserve">e outros edifícios de finalidade turística.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3.3.10.7.6.2</t>
        </r>
        <r>
          <rPr>
            <b/>
            <sz val="9"/>
            <color indexed="81"/>
            <rFont val="Tahoma"/>
            <family val="2"/>
          </rPr>
          <t xml:space="preserve"> “Construção de Rodovias e Ferrovias”</t>
        </r>
        <r>
          <rPr>
            <sz val="9"/>
            <color indexed="81"/>
            <rFont val="Tahoma"/>
            <family val="2"/>
          </rPr>
          <t xml:space="preserve"> enquadram-se: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 a construção e recuperação de autoestradas, rodovias e outras vias não urbanas para passagem de veículos, vias férreas de superfície ou subterrâneas (inclusive para metropolitanos), pistas de aeroportos;
 a pavimentação de autoestradas, rodovias e outras vias não urbanas, construção de pontes, viadutos e túneis, a instalação de barreiras acústicas, a construção de praças de pedágio, a sinalização com pintura em rodovias e aeroportos, a instalação de placas de sinalização de tráfego e semelhantes, conforme classificação 4211-1 do CNAE 2.0;
 a construção, </t>
        </r>
        <r>
          <rPr>
            <u/>
            <sz val="9"/>
            <color indexed="81"/>
            <rFont val="Tahoma"/>
            <family val="2"/>
          </rPr>
          <t>pavimentação e sinalização de vias urbanas</t>
        </r>
        <r>
          <rPr>
            <sz val="9"/>
            <color indexed="81"/>
            <rFont val="Tahoma"/>
            <family val="2"/>
          </rPr>
          <t xml:space="preserve">, ruas e locais para estacionamento de veículos, a construção de </t>
        </r>
        <r>
          <rPr>
            <u/>
            <sz val="9"/>
            <color indexed="81"/>
            <rFont val="Tahoma"/>
            <family val="2"/>
          </rPr>
          <t>praças</t>
        </r>
        <r>
          <rPr>
            <sz val="9"/>
            <color indexed="81"/>
            <rFont val="Tahoma"/>
            <family val="2"/>
          </rPr>
          <t xml:space="preserve">, pista de atletismo, </t>
        </r>
        <r>
          <rPr>
            <u/>
            <sz val="9"/>
            <color indexed="81"/>
            <rFont val="Tahoma"/>
            <family val="2"/>
          </rPr>
          <t xml:space="preserve">campos de futebol </t>
        </r>
        <r>
          <rPr>
            <sz val="9"/>
            <color indexed="81"/>
            <rFont val="Tahoma"/>
            <family val="2"/>
          </rPr>
          <t xml:space="preserve">e </t>
        </r>
        <r>
          <rPr>
            <u/>
            <sz val="9"/>
            <color indexed="81"/>
            <rFont val="Tahoma"/>
            <family val="2"/>
          </rPr>
          <t>calçadas</t>
        </r>
        <r>
          <rPr>
            <sz val="9"/>
            <color indexed="81"/>
            <rFont val="Tahoma"/>
            <family val="2"/>
          </rPr>
          <t xml:space="preserve"> para pedestres, elevados, passarelas e </t>
        </r>
        <r>
          <rPr>
            <i/>
            <sz val="9"/>
            <color indexed="81"/>
            <rFont val="Tahoma"/>
            <family val="2"/>
          </rPr>
          <t>ciclovias</t>
        </r>
        <r>
          <rPr>
            <sz val="9"/>
            <color indexed="81"/>
            <rFont val="Tahoma"/>
            <family val="2"/>
          </rPr>
          <t xml:space="preserve">, metrô e VLT.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3.3.10.7.6.3</t>
        </r>
        <r>
          <rPr>
            <b/>
            <sz val="9"/>
            <color indexed="81"/>
            <rFont val="Tahoma"/>
            <family val="2"/>
          </rPr>
          <t xml:space="preserve"> “Construção de Redes de Abastecimento de Água, Coleta de Esgoto e Construções Correlatas” </t>
        </r>
        <r>
          <rPr>
            <sz val="9"/>
            <color indexed="81"/>
            <rFont val="Tahoma"/>
            <family val="2"/>
          </rPr>
          <t>enquadram-se: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 a construção de sistemas para o abastecimento de água tratada - reservatórios de distribuição, estações elevatórias de bombeamento, linhas principais de adução de longa e média distância e redes de distribuição de água, a construção de </t>
        </r>
        <r>
          <rPr>
            <u/>
            <sz val="9"/>
            <color indexed="81"/>
            <rFont val="Tahoma"/>
            <family val="2"/>
          </rPr>
          <t>redes de coleta de esgoto</t>
        </r>
        <r>
          <rPr>
            <sz val="9"/>
            <color indexed="81"/>
            <rFont val="Tahoma"/>
            <family val="2"/>
          </rPr>
          <t xml:space="preserve">, inclusive de interceptores, </t>
        </r>
        <r>
          <rPr>
            <u/>
            <sz val="9"/>
            <color indexed="81"/>
            <rFont val="Tahoma"/>
            <family val="2"/>
          </rPr>
          <t>estações de tratamento de esgoto</t>
        </r>
        <r>
          <rPr>
            <sz val="9"/>
            <color indexed="81"/>
            <rFont val="Tahoma"/>
            <family val="2"/>
          </rPr>
          <t xml:space="preserve"> (ETE), estações de bombeamento de esgoto (EBE), a construção de galerias pluviais (obras de micro e macrodrenagem);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 as obras de irrigação (canais), a manutenção de </t>
        </r>
        <r>
          <rPr>
            <u/>
            <sz val="9"/>
            <color indexed="81"/>
            <rFont val="Tahoma"/>
            <family val="2"/>
          </rPr>
          <t>redes de abastecimento de água tratada</t>
        </r>
        <r>
          <rPr>
            <sz val="9"/>
            <color indexed="81"/>
            <rFont val="Tahoma"/>
            <family val="2"/>
          </rPr>
          <t xml:space="preserve">, a manutenção de redes de coleta e de sistemas de tratamento de esgoto, conforme classificação 4222-7 do CNAE 2.0;
 a construção de </t>
        </r>
        <r>
          <rPr>
            <u/>
            <sz val="9"/>
            <color indexed="81"/>
            <rFont val="Tahoma"/>
            <family val="2"/>
          </rPr>
          <t>estações de tratamento de água</t>
        </r>
        <r>
          <rPr>
            <sz val="9"/>
            <color indexed="81"/>
            <rFont val="Tahoma"/>
            <family val="2"/>
          </rPr>
          <t xml:space="preserve"> (ETA).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3.3.10.7.6.4</t>
        </r>
        <r>
          <rPr>
            <b/>
            <sz val="9"/>
            <color indexed="81"/>
            <rFont val="Tahoma"/>
            <family val="2"/>
          </rPr>
          <t xml:space="preserve"> “Construção e Manutenção de Estações e Redes de Distribuição de Energia Elétrica” </t>
        </r>
        <r>
          <rPr>
            <sz val="9"/>
            <color indexed="81"/>
            <rFont val="Tahoma"/>
            <family val="2"/>
          </rPr>
          <t>enquadram-se: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 a construção de usinas, estações e subestações hidrelétricas, eólicas, nucleares, termoelétricas, a construção de redes de transmissão e distribuição de energia elétrica, inclusive o serviço de eletrificação rural;
 a construção de redes de eletrificação para ferrovias e metropolitano, conforme classificação 4221-9/02 do CNAE 2.0;
 a manutenção de redes de distribuição de energia elétrica, quando executada por empresa não produtora ou distribuidora de energia elétrica, conforme classificação 4221-9/03 do CNAE 2.0;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 obras de iluminação pública e a construção de barragens e represas para geração de energia elétrica.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3.3.10.7.6.5</t>
        </r>
        <r>
          <rPr>
            <b/>
            <sz val="9"/>
            <color indexed="81"/>
            <rFont val="Tahoma"/>
            <family val="2"/>
          </rPr>
          <t xml:space="preserve"> Para o tipo de obra “Portuárias, Marítimas e Fluviais”</t>
        </r>
        <r>
          <rPr>
            <sz val="9"/>
            <color indexed="81"/>
            <rFont val="Tahoma"/>
            <family val="2"/>
          </rPr>
          <t xml:space="preserve"> enquadram-se: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 obras marítimas e fluviais, tais como, construção de instalações portuárias, construção de portos e marinas, construção de eclusas e canais de navegação (vias navegáveis), enrrocamentos, obras de dragagem, aterro hidráulico, </t>
        </r>
        <r>
          <rPr>
            <u/>
            <sz val="9"/>
            <color indexed="81"/>
            <rFont val="Tahoma"/>
            <family val="2"/>
          </rPr>
          <t>barragens,</t>
        </r>
        <r>
          <rPr>
            <sz val="9"/>
            <color indexed="81"/>
            <rFont val="Tahoma"/>
            <family val="2"/>
          </rPr>
          <t xml:space="preserve"> represas e diques, exceto para energia elétrica, a construção de emissários submarinos, a instalação de cabos submarinos, conforme classificação 4291-0 do CNAE 2.0;
 a</t>
        </r>
        <r>
          <rPr>
            <u/>
            <sz val="9"/>
            <color indexed="81"/>
            <rFont val="Tahoma"/>
            <family val="2"/>
          </rPr>
          <t xml:space="preserve"> construção de píeres </t>
        </r>
        <r>
          <rPr>
            <sz val="9"/>
            <color indexed="81"/>
            <rFont val="Tahoma"/>
            <family val="2"/>
          </rPr>
          <t>e outras obras com influência direta de cursos d’água.</t>
        </r>
      </text>
    </comment>
    <comment ref="C17" authorId="1" shapeId="0">
      <text>
        <r>
          <rPr>
            <sz val="10"/>
            <color indexed="81"/>
            <rFont val="Tahoma"/>
            <family val="2"/>
          </rPr>
          <t>ADMINISTRAÇÃO CENTRAL
Diretoria e secretarias
Suprimentos  e Compras
Financeiro, incluindo Tesouraria e Contabilidade
Jurídico
Recursos Humanos
Planejamento e Orçamentos
Comercial
Apoio e Deposito
Despesas de instalação do Escritório Central
Seguros do Escritório Central e Deposito
Taxas para funcionamento
Material de consumo (limpeza, higiene, escritório).
Consumo de energia, água, telefone etc.
Estes custos incidem na obra, pois a operação de uma empresa que tem em sua sede, uma estrutura montada para atender TODAS as obras em andamento é um custo que deverá ser reembolsado pela obra.
A valoração destes custos deveria ser enfocada em função do faturamento anual da empresa, porém nem sempre estes dados estão disponíveis no momento de estabelecer-se o DI.
 Desta forma, usualmente rateia-se os custos acima do escritório central para a obra.  
Varia de empresa para empresa. Quando não é levantado são sugeridos valores entre 2% e 8% sobre o custo direto de produção (CD).</t>
        </r>
      </text>
    </comment>
    <comment ref="C18" authorId="1" shapeId="0">
      <text>
        <r>
          <rPr>
            <sz val="10"/>
            <color indexed="81"/>
            <rFont val="Tahoma"/>
            <family val="2"/>
          </rPr>
          <t xml:space="preserve">Compreende os imprevistos que são ocasionados na obra, feriados extraordinários, substituição de materiais por outros de melhor qualidade, etc.
TIPOS DE IMPREVISTOS
FORÇA MAIOR: 
NATURAIS:ENCHENTES, RAIOS, VENDAVAIS
ECONÔMICOS:CRIAÇAO DE NOVOS IMPOSTOS, JORNADAS DE TRABALHO DIFERENTES
SÓCIO-POLÍTICOS: GREVES, GUERRAS, SAQUES
DE PREVISIBILIDADE RELATIVA:
NATURAIS:CHEIAS, CHUVAS
ECONÔMICOS:ATRASO DE PAGAMENTO, AUMENTO DA INFLAÇÃO, ATRASOS DE TERCEIROS
HUMANOS: VARIAÇÕES DE PRODUTIVIDADE, INTERRUPÇÕES DE TRABALHO, ACORDOS JUDICIAIS DE QUESTÕES TRABALHISTAS
ALEATÓRIOS:
DE DIFÍCIL PREVISÃO, TAIS COMO ACIDENTES, SUBSTITUIÇÕES DE MATERIAIS, FURTOS, PERDA DE MATERIAL POR VANDALISMO, ETC.
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C20" authorId="1" shapeId="0">
      <text>
        <r>
          <rPr>
            <sz val="10"/>
            <color indexed="81"/>
            <rFont val="Tahoma"/>
            <family val="2"/>
          </rPr>
          <t xml:space="preserve">Remuneração de recursos investidos pelo contratado na execução da obra em benefício de contratante.
Se o contratante não dá um adiantamento para o início da obra, o contratado deverá investir um capital sobre o qual terá uma despesa financeira correspondente ao prazo entre o desembolso e o recebimento (consideramos 30 dias).
 É sugerido adotar o valor dos rendimentos do CDB. 
</t>
        </r>
      </text>
    </comment>
    <comment ref="C22" authorId="1" shapeId="0">
      <text>
        <r>
          <rPr>
            <sz val="10"/>
            <color indexed="81"/>
            <rFont val="Tahoma"/>
            <family val="2"/>
          </rPr>
          <t>O lucro de uma determinada obra é o resultado financeiro positivo resultante da diferença entre todas as receitas e das despesas da obra.
Este valor, após o recolhimento do Imposto de renda é o lucro da Empresa, ou sua remuneração.</t>
        </r>
        <r>
          <rPr>
            <b/>
            <sz val="10"/>
            <color indexed="81"/>
            <rFont val="Tahoma"/>
            <family val="2"/>
          </rPr>
          <t xml:space="preserve">
</t>
        </r>
      </text>
    </comment>
    <comment ref="C26" authorId="1" shapeId="0">
      <text>
        <r>
          <rPr>
            <sz val="10"/>
            <color indexed="81"/>
            <rFont val="Tahoma"/>
            <family val="2"/>
          </rPr>
          <t>Referem-se aos tributos ou impostos cobrados sobre a receita total da obra e compreendem os impostos citados nas colunas abaixo.
Segundo recomendação do TCU (Tribunal de Contas da União) o IRPJ (Imposto de Renda Pessoa Jurídica) e CSLL (Contribuição Social Sobre o Lucro Líquido) não devem ser incluídos nos orçamentos de obras, já que estão relacionados com o desempenho financeiro da empresa e não com a execução do serviço de construção civil que está sendo orçado.</t>
        </r>
      </text>
    </comment>
    <comment ref="C28" authorId="1" shapeId="0">
      <text>
        <r>
          <rPr>
            <sz val="10"/>
            <color indexed="81"/>
            <rFont val="Tahoma"/>
            <family val="2"/>
          </rPr>
          <t>COFINS (Contribuição para Financiamento da Seguridade Socia Financia a seguridade social pelo sistema S (SESC, SESI, SENAC, SENAI, SEST, SENAT, SENAR E SEBRAE).</t>
        </r>
      </text>
    </comment>
    <comment ref="C29" authorId="1" shapeId="0">
      <text>
        <r>
          <rPr>
            <sz val="10"/>
            <color indexed="81"/>
            <rFont val="Tahoma"/>
            <family val="2"/>
          </rPr>
          <t xml:space="preserve">PIS (Programa de Integração Social) - 0,65% : Financia o pagamento do seguro desemprego e do abono dos trabalhadores que ganham até dois salários mínimos, bem como o financiamento de  programas de desenvolvimento econômico.
</t>
        </r>
      </text>
    </comment>
  </commentList>
</comments>
</file>

<file path=xl/comments3.xml><?xml version="1.0" encoding="utf-8"?>
<comments xmlns="http://schemas.openxmlformats.org/spreadsheetml/2006/main">
  <authors>
    <author>Cremilson Inácio de Souza</author>
    <author>c094707</author>
  </authors>
  <commentList>
    <comment ref="B10" authorId="0" shapeId="0">
      <text>
        <r>
          <rPr>
            <b/>
            <sz val="9"/>
            <color indexed="81"/>
            <rFont val="Segoe UI"/>
            <family val="2"/>
          </rPr>
          <t>Escolha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13" authorId="0" shapeId="0">
      <text>
        <r>
          <rPr>
            <sz val="9"/>
            <color indexed="81"/>
            <rFont val="Segoe UI"/>
            <family val="2"/>
          </rPr>
          <t>3.3.10.7.6.1</t>
        </r>
        <r>
          <rPr>
            <b/>
            <sz val="9"/>
            <color indexed="81"/>
            <rFont val="Segoe UI"/>
            <family val="2"/>
          </rPr>
          <t xml:space="preserve"> “Construção de Edifícios” </t>
        </r>
        <r>
          <rPr>
            <sz val="9"/>
            <color indexed="81"/>
            <rFont val="Segoe UI"/>
            <family val="2"/>
          </rPr>
          <t>enquadram-se:</t>
        </r>
        <r>
          <rPr>
            <b/>
            <sz val="9"/>
            <color indexed="81"/>
            <rFont val="Segoe UI"/>
            <family val="2"/>
          </rPr>
          <t xml:space="preserve">
</t>
        </r>
        <r>
          <rPr>
            <sz val="9"/>
            <color indexed="81"/>
            <rFont val="Segoe UI"/>
            <family val="2"/>
          </rPr>
          <t xml:space="preserve"> a </t>
        </r>
        <r>
          <rPr>
            <sz val="9"/>
            <color indexed="81"/>
            <rFont val="Segoe UI"/>
            <family val="2"/>
          </rPr>
          <t>construção e reforma de edifícios</t>
        </r>
        <r>
          <rPr>
            <sz val="9"/>
            <color indexed="81"/>
            <rFont val="Segoe UI"/>
            <family val="2"/>
          </rPr>
          <t>, unidades habitacionais, escolas, hospitais, hotéis, restaurantes, armazéns e depósitos, edifícios para uso agropecuário, estações para trens e metropolitanos,</t>
        </r>
        <r>
          <rPr>
            <sz val="9"/>
            <color indexed="81"/>
            <rFont val="Segoe UI"/>
            <family val="2"/>
          </rPr>
          <t xml:space="preserve"> estádios esportivos e quadras cobertas,</t>
        </r>
        <r>
          <rPr>
            <sz val="9"/>
            <color indexed="81"/>
            <rFont val="Segoe UI"/>
            <family val="2"/>
          </rPr>
          <t xml:space="preserve"> instalações para embarque e desembarque de passageiros (em aeroportos, rodoviárias, portos, entre outros), penitenciárias e presídios, a construção de edifícios industriais (fábricas, oficinas, galpões industriais, entre outros), conforme classificação 4120-4 do CNAE 2.0;
</t>
        </r>
        <r>
          <rPr>
            <sz val="9"/>
            <color indexed="81"/>
            <rFont val="Segoe UI"/>
            <family val="2"/>
          </rPr>
          <t xml:space="preserve"> pórticos, mirantes </t>
        </r>
        <r>
          <rPr>
            <sz val="9"/>
            <color indexed="81"/>
            <rFont val="Segoe UI"/>
            <family val="2"/>
          </rPr>
          <t xml:space="preserve">e outros edifícios de finalidade turística.
</t>
        </r>
        <r>
          <rPr>
            <b/>
            <sz val="9"/>
            <color indexed="81"/>
            <rFont val="Segoe UI"/>
            <family val="2"/>
          </rPr>
          <t xml:space="preserve">
</t>
        </r>
        <r>
          <rPr>
            <sz val="9"/>
            <color indexed="81"/>
            <rFont val="Segoe UI"/>
            <family val="2"/>
          </rPr>
          <t>3.3.10.7.6.2</t>
        </r>
        <r>
          <rPr>
            <b/>
            <sz val="9"/>
            <color indexed="81"/>
            <rFont val="Segoe UI"/>
            <family val="2"/>
          </rPr>
          <t xml:space="preserve"> “Construção de Rodovias e Ferrovias”</t>
        </r>
        <r>
          <rPr>
            <sz val="9"/>
            <color indexed="81"/>
            <rFont val="Segoe UI"/>
            <family val="2"/>
          </rPr>
          <t xml:space="preserve"> enquadram-se:</t>
        </r>
        <r>
          <rPr>
            <b/>
            <sz val="9"/>
            <color indexed="81"/>
            <rFont val="Segoe UI"/>
            <family val="2"/>
          </rPr>
          <t xml:space="preserve">
</t>
        </r>
        <r>
          <rPr>
            <sz val="9"/>
            <color indexed="81"/>
            <rFont val="Segoe UI"/>
            <family val="2"/>
          </rPr>
          <t xml:space="preserve"> a construção e recuperação de autoestradas, rodovias e outras vias não urbanas para passagem de veículos, vias férreas de superfície ou subterrâneas (inclusive para metropolitanos), pistas de aeroportos;
 a pavimentação de autoestradas, rodovias e outras vias não urbanas, construção de pontes, viadutos e túneis, a instalação de barreiras acústicas, a construção de praças de pedágio, a sinalização com pintura em rodovias e aeroportos, a instalação de placas de sinalização de tráfego e semelhantes, conforme classificação 4211-1 do CNAE 2.0;
 a construção, </t>
        </r>
        <r>
          <rPr>
            <sz val="9"/>
            <color indexed="81"/>
            <rFont val="Segoe UI"/>
            <family val="2"/>
          </rPr>
          <t>pavimentação e sinalização de vias urbanas</t>
        </r>
        <r>
          <rPr>
            <sz val="9"/>
            <color indexed="81"/>
            <rFont val="Segoe UI"/>
            <family val="2"/>
          </rPr>
          <t xml:space="preserve">, ruas e locais para estacionamento de veículos, a construção de </t>
        </r>
        <r>
          <rPr>
            <sz val="9"/>
            <color indexed="81"/>
            <rFont val="Segoe UI"/>
            <family val="2"/>
          </rPr>
          <t>praças</t>
        </r>
        <r>
          <rPr>
            <sz val="9"/>
            <color indexed="81"/>
            <rFont val="Segoe UI"/>
            <family val="2"/>
          </rPr>
          <t xml:space="preserve">, pista de atletismo, </t>
        </r>
        <r>
          <rPr>
            <sz val="9"/>
            <color indexed="81"/>
            <rFont val="Segoe UI"/>
            <family val="2"/>
          </rPr>
          <t xml:space="preserve">campos de futebol </t>
        </r>
        <r>
          <rPr>
            <sz val="9"/>
            <color indexed="81"/>
            <rFont val="Segoe UI"/>
            <family val="2"/>
          </rPr>
          <t xml:space="preserve">e </t>
        </r>
        <r>
          <rPr>
            <sz val="9"/>
            <color indexed="81"/>
            <rFont val="Segoe UI"/>
            <family val="2"/>
          </rPr>
          <t>calçadas</t>
        </r>
        <r>
          <rPr>
            <sz val="9"/>
            <color indexed="81"/>
            <rFont val="Segoe UI"/>
            <family val="2"/>
          </rPr>
          <t xml:space="preserve"> para pedestres, elevados, passarelas e </t>
        </r>
        <r>
          <rPr>
            <i/>
            <sz val="9"/>
            <color indexed="81"/>
            <rFont val="Segoe UI"/>
            <family val="2"/>
          </rPr>
          <t>ciclovias</t>
        </r>
        <r>
          <rPr>
            <sz val="9"/>
            <color indexed="81"/>
            <rFont val="Segoe UI"/>
            <family val="2"/>
          </rPr>
          <t xml:space="preserve">, metrô e VLT.
</t>
        </r>
        <r>
          <rPr>
            <b/>
            <sz val="9"/>
            <color indexed="81"/>
            <rFont val="Segoe UI"/>
            <family val="2"/>
          </rPr>
          <t xml:space="preserve">
</t>
        </r>
        <r>
          <rPr>
            <sz val="9"/>
            <color indexed="81"/>
            <rFont val="Segoe UI"/>
            <family val="2"/>
          </rPr>
          <t>3.3.10.7.6.3</t>
        </r>
        <r>
          <rPr>
            <b/>
            <sz val="9"/>
            <color indexed="81"/>
            <rFont val="Segoe UI"/>
            <family val="2"/>
          </rPr>
          <t xml:space="preserve"> “Construção de Redes de Abastecimento de Água, Coleta de Esgoto e Construções Correlatas” </t>
        </r>
        <r>
          <rPr>
            <sz val="9"/>
            <color indexed="81"/>
            <rFont val="Segoe UI"/>
            <family val="2"/>
          </rPr>
          <t>enquadram-se:</t>
        </r>
        <r>
          <rPr>
            <b/>
            <sz val="9"/>
            <color indexed="81"/>
            <rFont val="Segoe UI"/>
            <family val="2"/>
          </rPr>
          <t xml:space="preserve">
</t>
        </r>
        <r>
          <rPr>
            <sz val="9"/>
            <color indexed="81"/>
            <rFont val="Segoe UI"/>
            <family val="2"/>
          </rPr>
          <t xml:space="preserve"> a construção de sistemas para o abastecimento de água tratada - reservatórios de distribuição, estações elevatórias de bombeamento, linhas principais de adução de longa e média distância e redes de distribuição de água, a construção de </t>
        </r>
        <r>
          <rPr>
            <sz val="9"/>
            <color indexed="81"/>
            <rFont val="Segoe UI"/>
            <family val="2"/>
          </rPr>
          <t>redes de coleta de esgoto</t>
        </r>
        <r>
          <rPr>
            <sz val="9"/>
            <color indexed="81"/>
            <rFont val="Segoe UI"/>
            <family val="2"/>
          </rPr>
          <t xml:space="preserve">, inclusive de interceptores, </t>
        </r>
        <r>
          <rPr>
            <sz val="9"/>
            <color indexed="81"/>
            <rFont val="Segoe UI"/>
            <family val="2"/>
          </rPr>
          <t>estações de tratamento de esgoto</t>
        </r>
        <r>
          <rPr>
            <sz val="9"/>
            <color indexed="81"/>
            <rFont val="Segoe UI"/>
            <family val="2"/>
          </rPr>
          <t xml:space="preserve"> (ETE), estações de bombeamento de esgoto (EBE), a construção de galerias pluviais (obras de micro e macrodrenagem);</t>
        </r>
        <r>
          <rPr>
            <b/>
            <sz val="9"/>
            <color indexed="81"/>
            <rFont val="Segoe UI"/>
            <family val="2"/>
          </rPr>
          <t xml:space="preserve">
</t>
        </r>
        <r>
          <rPr>
            <sz val="9"/>
            <color indexed="81"/>
            <rFont val="Segoe UI"/>
            <family val="2"/>
          </rPr>
          <t xml:space="preserve"> as obras de irrigação (canais), a manutenção de </t>
        </r>
        <r>
          <rPr>
            <sz val="9"/>
            <color indexed="81"/>
            <rFont val="Segoe UI"/>
            <family val="2"/>
          </rPr>
          <t>redes de abastecimento de água tratada</t>
        </r>
        <r>
          <rPr>
            <sz val="9"/>
            <color indexed="81"/>
            <rFont val="Segoe UI"/>
            <family val="2"/>
          </rPr>
          <t xml:space="preserve">, a manutenção de redes de coleta e de sistemas de tratamento de esgoto, conforme classificação 4222-7 do CNAE 2.0;
 a construção de </t>
        </r>
        <r>
          <rPr>
            <sz val="9"/>
            <color indexed="81"/>
            <rFont val="Segoe UI"/>
            <family val="2"/>
          </rPr>
          <t>estações de tratamento de água</t>
        </r>
        <r>
          <rPr>
            <sz val="9"/>
            <color indexed="81"/>
            <rFont val="Segoe UI"/>
            <family val="2"/>
          </rPr>
          <t xml:space="preserve"> (ETA).
</t>
        </r>
        <r>
          <rPr>
            <b/>
            <sz val="9"/>
            <color indexed="81"/>
            <rFont val="Segoe UI"/>
            <family val="2"/>
          </rPr>
          <t xml:space="preserve">
</t>
        </r>
        <r>
          <rPr>
            <sz val="9"/>
            <color indexed="81"/>
            <rFont val="Segoe UI"/>
            <family val="2"/>
          </rPr>
          <t>3.3.10.7.6.4</t>
        </r>
        <r>
          <rPr>
            <b/>
            <sz val="9"/>
            <color indexed="81"/>
            <rFont val="Segoe UI"/>
            <family val="2"/>
          </rPr>
          <t xml:space="preserve"> “Construção e Manutenção de Estações e Redes de Distribuição de Energia Elétrica” </t>
        </r>
        <r>
          <rPr>
            <sz val="9"/>
            <color indexed="81"/>
            <rFont val="Segoe UI"/>
            <family val="2"/>
          </rPr>
          <t>enquadram-se:</t>
        </r>
        <r>
          <rPr>
            <b/>
            <sz val="9"/>
            <color indexed="81"/>
            <rFont val="Segoe UI"/>
            <family val="2"/>
          </rPr>
          <t xml:space="preserve">
</t>
        </r>
        <r>
          <rPr>
            <sz val="9"/>
            <color indexed="81"/>
            <rFont val="Segoe UI"/>
            <family val="2"/>
          </rPr>
          <t> a construção de usinas, estações e subestações hidrelétricas, eólicas, nucleares, termoelétricas, a construção de redes de transmissão e distribuição de energia elétrica, inclusive o serviço de eletrificação rural;
 a construção de redes de eletrificação para ferrovias e metropolitano, conforme classificação 4221-9/02 do CNAE 2.0;
 a manutenção de redes de distribuição de energia elétrica, quando executada por empresa não produtora ou distribuidora de energia elétrica, conforme classificação 4221-9/03 do CNAE 2.0;</t>
        </r>
        <r>
          <rPr>
            <b/>
            <sz val="9"/>
            <color indexed="81"/>
            <rFont val="Segoe UI"/>
            <family val="2"/>
          </rPr>
          <t xml:space="preserve">
</t>
        </r>
        <r>
          <rPr>
            <sz val="9"/>
            <color indexed="81"/>
            <rFont val="Segoe UI"/>
            <family val="2"/>
          </rPr>
          <t xml:space="preserve"> obras de iluminação pública e a construção de barragens e represas para geração de energia elétrica.
</t>
        </r>
        <r>
          <rPr>
            <b/>
            <sz val="9"/>
            <color indexed="81"/>
            <rFont val="Segoe UI"/>
            <family val="2"/>
          </rPr>
          <t xml:space="preserve">
</t>
        </r>
        <r>
          <rPr>
            <sz val="9"/>
            <color indexed="81"/>
            <rFont val="Segoe UI"/>
            <family val="2"/>
          </rPr>
          <t>3.3.10.7.6.5</t>
        </r>
        <r>
          <rPr>
            <b/>
            <sz val="9"/>
            <color indexed="81"/>
            <rFont val="Segoe UI"/>
            <family val="2"/>
          </rPr>
          <t xml:space="preserve"> Para o tipo de obra “Portuárias, Marítimas e Fluviais”</t>
        </r>
        <r>
          <rPr>
            <sz val="9"/>
            <color indexed="81"/>
            <rFont val="Segoe UI"/>
            <family val="2"/>
          </rPr>
          <t xml:space="preserve"> enquadram-se:</t>
        </r>
        <r>
          <rPr>
            <b/>
            <sz val="9"/>
            <color indexed="81"/>
            <rFont val="Segoe UI"/>
            <family val="2"/>
          </rPr>
          <t xml:space="preserve">
</t>
        </r>
        <r>
          <rPr>
            <sz val="9"/>
            <color indexed="81"/>
            <rFont val="Segoe UI"/>
            <family val="2"/>
          </rPr>
          <t xml:space="preserve"> obras marítimas e fluviais, tais como, construção de instalações portuárias, construção de portos e marinas, construção de eclusas e canais de navegação (vias navegáveis), enrrocamentos, obras de dragagem, aterro hidráulico, </t>
        </r>
        <r>
          <rPr>
            <sz val="9"/>
            <color indexed="81"/>
            <rFont val="Segoe UI"/>
            <family val="2"/>
          </rPr>
          <t>barragens,</t>
        </r>
        <r>
          <rPr>
            <sz val="9"/>
            <color indexed="81"/>
            <rFont val="Segoe UI"/>
            <family val="2"/>
          </rPr>
          <t xml:space="preserve"> represas e diques, exceto para energia elétrica, a construção de emissários submarinos, a instalação de cabos submarinos, conforme classificação 4291-0 do CNAE 2.0;
 a</t>
        </r>
        <r>
          <rPr>
            <sz val="9"/>
            <color indexed="81"/>
            <rFont val="Segoe UI"/>
            <family val="2"/>
          </rPr>
          <t xml:space="preserve"> construção de píeres </t>
        </r>
        <r>
          <rPr>
            <sz val="9"/>
            <color indexed="81"/>
            <rFont val="Segoe UI"/>
            <family val="2"/>
          </rPr>
          <t>e outras obras com influência direta de cursos d’água.</t>
        </r>
      </text>
    </comment>
    <comment ref="C17" authorId="1" shapeId="0">
      <text>
        <r>
          <rPr>
            <sz val="9"/>
            <color indexed="81"/>
            <rFont val="Segoe UI"/>
            <family val="2"/>
          </rPr>
          <t>ADMINISTRAÇÃO CENTRAL
Diretoria e secretarias
Suprimentos  e Compras
Financeiro, incluindo Tesouraria e Contabilidade
Jurídico
Recursos Humanos
Planejamento e Orçamentos
Comercial
Apoio e Deposito
Despesas de instalação do Escritório Central
Seguros do Escritório Central e Deposito
Taxas para funcionamento
Material de consumo (limpeza, higiene, escritório).
Consumo de energia, água, telefone etc.
Estes custos incidem na obra, pois a operação de uma empresa que tem em sua sede, uma estrutura montada para atender TODAS as obras em andamento é um custo que deverá ser reembolsado pela obra.
A valoração destes custos deveria ser enfocada em função do faturamento anual da empresa, porém nem sempre estes dados estão disponíveis no momento de estabelecer-se o DI.
 Desta forma, usualmente rateia-se os custos acima do escritório central para a obra.  
Varia de empresa para empresa. Quando não é levantado são sugeridos valores entre 2% e 8% sobre o custo direto de produção (CD).</t>
        </r>
      </text>
    </comment>
    <comment ref="C18" authorId="1" shapeId="0">
      <text>
        <r>
          <rPr>
            <sz val="9"/>
            <color indexed="81"/>
            <rFont val="Segoe UI"/>
            <family val="2"/>
          </rPr>
          <t xml:space="preserve">Compreende os imprevistos que são ocasionados na obra, feriados extraordinários, substituição de materiais por outros de melhor qualidade, etc.
TIPOS DE IMPREVISTOS
FORÇA MAIOR: 
NATURAIS:ENCHENTES, RAIOS, VENDAVAIS
ECONÔMICOS:CRIAÇAO DE NOVOS IMPOSTOS, JORNADAS DE TRABALHO DIFERENTES
SÓCIO-POLÍTICOS: GREVES, GUERRAS, SAQUES
DE PREVISIBILIDADE RELATIVA:
NATURAIS:CHEIAS, CHUVAS
ECONÔMICOS:ATRASO DE PAGAMENTO, AUMENTO DA INFLAÇÃO, ATRASOS DE TERCEIROS
HUMANOS: VARIAÇÕES DE PRODUTIVIDADE, INTERRUPÇÕES DE TRABALHO, ACORDOS JUDICIAIS DE QUESTÕES TRABALHISTAS
ALEATÓRIOS:
DE DIFÍCIL PREVISÃO, TAIS COMO ACIDENTES, SUBSTITUIÇÕES DE MATERIAIS, FURTOS, PERDA DE MATERIAL POR VANDALISMO, ETC.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20" authorId="1" shapeId="0">
      <text>
        <r>
          <rPr>
            <sz val="9"/>
            <color indexed="81"/>
            <rFont val="Segoe UI"/>
            <family val="2"/>
          </rPr>
          <t xml:space="preserve">Remuneração de recursos investidos pelo contratado na execução da obra em benefício de contratante.
Se o contratante não dá um adiantamento para o início da obra, o contratado deverá investir um capital sobre o qual terá uma despesa financeira correspondente ao prazo entre o desembolso e o recebimento (consideramos 30 dias).
 É sugerido adotar o valor dos rendimentos do CDB. 
</t>
        </r>
      </text>
    </comment>
    <comment ref="C22" authorId="1" shapeId="0">
      <text>
        <r>
          <rPr>
            <sz val="9"/>
            <color indexed="81"/>
            <rFont val="Segoe UI"/>
            <family val="2"/>
          </rPr>
          <t>O lucro de uma determinada obra é o resultado financeiro positivo resultante da diferença entre todas as receitas e das despesas da obra.
Este valor, após o recolhimento do Imposto de renda é o lucro da Empresa, ou sua remuneração.</t>
        </r>
        <r>
          <rPr>
            <b/>
            <sz val="9"/>
            <color indexed="81"/>
            <rFont val="Segoe UI"/>
            <family val="2"/>
          </rPr>
          <t xml:space="preserve">
</t>
        </r>
      </text>
    </comment>
    <comment ref="C26" authorId="1" shapeId="0">
      <text>
        <r>
          <rPr>
            <sz val="9"/>
            <color indexed="81"/>
            <rFont val="Segoe UI"/>
            <family val="2"/>
          </rPr>
          <t>Referem-se aos tributos ou impostos cobrados sobre a receita total da obra e compreendem os impostos citados nas colunas abaixo.
Segundo recomendação do TCU (Tribunal de Contas da União) o IRPJ (Imposto de Renda Pessoa Jurídica) e CSLL (Contribuição Social Sobre o Lucro Líquido) não devem ser incluídos nos orçamentos de obras, já que estão relacionados com o desempenho financeiro da empresa e não com a execução do serviço de construção civil que está sendo orçado.</t>
        </r>
      </text>
    </comment>
    <comment ref="C28" authorId="1" shapeId="0">
      <text>
        <r>
          <rPr>
            <sz val="9"/>
            <color indexed="81"/>
            <rFont val="Segoe UI"/>
            <family val="2"/>
          </rPr>
          <t>COFINS (Contribuição para Financiamento da Seguridade Socia Financia a seguridade social pelo sistema S (SESC, SESI, SENAC, SENAI, SEST, SENAT, SENAR E SEBRAE).</t>
        </r>
      </text>
    </comment>
    <comment ref="C29" authorId="1" shapeId="0">
      <text>
        <r>
          <rPr>
            <sz val="9"/>
            <color indexed="81"/>
            <rFont val="Segoe UI"/>
            <family val="2"/>
          </rPr>
          <t xml:space="preserve">PIS (Programa de Integração Social) - 0,65% : Financia o pagamento do seguro desemprego e do abono dos trabalhadores que ganham até dois salários mínimos, bem como o financiamento de  programas de desenvolvimento econômico.
</t>
        </r>
      </text>
    </comment>
  </commentList>
</comments>
</file>

<file path=xl/sharedStrings.xml><?xml version="1.0" encoding="utf-8"?>
<sst xmlns="http://schemas.openxmlformats.org/spreadsheetml/2006/main" count="4153" uniqueCount="2048">
  <si>
    <t>MEDIDOR ELET KWH 120V 15A 3E</t>
  </si>
  <si>
    <t>MEDIDOR ELETRÔNICO DE 3 ELEMENTOS 2,5A</t>
  </si>
  <si>
    <t>MEDIDOR ELETRÔNICO KWH 120V 15A 2 ELEMENTOS</t>
  </si>
  <si>
    <t>MEDIDOR ELETRÔNICO KWH/KVARH 15A 3E</t>
  </si>
  <si>
    <t>MEDIDOR ELETRÔNICO KWH/KVARH 15A 3E MM</t>
  </si>
  <si>
    <t>MEDIDOR ELETRÔNICO KWH/KVARH 30A 3E</t>
  </si>
  <si>
    <t>OLHAL PARA PARAFUSO 50KN</t>
  </si>
  <si>
    <t>PAINEL DE CONTROLE REGULADOR MONOFÁSICO</t>
  </si>
  <si>
    <t>PARAFUSADEIRA ELÉTRICA</t>
  </si>
  <si>
    <t>PERFIL L-127X127X24,1X513MM</t>
  </si>
  <si>
    <t>PERFIL L-88,9X63,5X10X127MM</t>
  </si>
  <si>
    <t>PERFIL L-88,9X63,5X10X922MM</t>
  </si>
  <si>
    <t>PERFIL L-88,9X63,6X10X102MM</t>
  </si>
  <si>
    <t>PLACA DE IDENTIFICAÇÃO H</t>
  </si>
  <si>
    <t>PLACA DE IDENTIFICAÇÃO K</t>
  </si>
  <si>
    <t>PLACA DE IDENTIFICAÇÃO T</t>
  </si>
  <si>
    <t>PLUGUE ATERRAMENTO PAT 15KV 600A</t>
  </si>
  <si>
    <t>PLUGUE CONEXÃO PDC 15KV</t>
  </si>
  <si>
    <t>PLUGUE CONEXÃO PDC 25KV</t>
  </si>
  <si>
    <t>PLUGUE ISOLANTE BLINDADO 15KV</t>
  </si>
  <si>
    <t>PLUGUE ISOLANTE BLINDADO 25KV</t>
  </si>
  <si>
    <t>PLUGUE ISOLANTE PIB 15KV 600A</t>
  </si>
  <si>
    <t>PLUGUE TERMINAL PTC 15KV MACHO</t>
  </si>
  <si>
    <t>PLUGUE TERMINAL PTC 25KV MACHO</t>
  </si>
  <si>
    <t>PORTA-FUSÍVEL 15KV 100A 1,4KA</t>
  </si>
  <si>
    <t>PORTA-FUSÍVEL 15KV 100A 7,1KA</t>
  </si>
  <si>
    <t>PORTA-FUSÍVEL 15KV 200A 7,1KA</t>
  </si>
  <si>
    <t>PORTA-FUSÍVEL 24KV 100A 1,4KA</t>
  </si>
  <si>
    <t>PORTA-FUSÍVEL 24KV 100A 4,5KA</t>
  </si>
  <si>
    <t>POSTE AÇO IP ESCALONADO 4,50M</t>
  </si>
  <si>
    <t>POSTE AÇO IP OCTOG ENGAST 9,3M P/ CHIC/SEÇÃO RETA</t>
  </si>
  <si>
    <t>POSTE AÇO IP OCTOG FLANG 11,8M P/ CHIC/SEÇÃO RETA</t>
  </si>
  <si>
    <t>POSTE AÇO IP OCTOG FLANG 9,8M PARA CHIC/SEÇÃO RETA</t>
  </si>
  <si>
    <t>POSTE CONCRETO CIRCULAR 11M 300DAN</t>
  </si>
  <si>
    <t>POSTE CONCRETO CIRCULAR 11M 600DAN</t>
  </si>
  <si>
    <t>POSTE CONCRETO CIRCULAR 12M 300DAN</t>
  </si>
  <si>
    <t>POSTE CONCRETO CIRCULAR 12M 600DAN</t>
  </si>
  <si>
    <t>POSTE CONCRETO CIRCULAR 12M1000DAN</t>
  </si>
  <si>
    <t>POSTE CONCRETO CIRCULAR 13M 600DAN</t>
  </si>
  <si>
    <t>POSTE CONCRETO CIRCULAR 13M1000DAN</t>
  </si>
  <si>
    <t>POSTE CONCRETO RC IP 13,5M 150DAN</t>
  </si>
  <si>
    <t>POSTE EUCALIPTO 11M 300DAN</t>
  </si>
  <si>
    <t>POSTE EUCALIPTO 11M 600DAN</t>
  </si>
  <si>
    <t>POSTE EUCALIPTO 12M 300DAN</t>
  </si>
  <si>
    <t>POSTE EUCALIPTO 12M 600DAN</t>
  </si>
  <si>
    <t>POSTE EUCALIPTO 13M 300DAN</t>
  </si>
  <si>
    <t>POSTE EUCALIPTO 13M 600DAN</t>
  </si>
  <si>
    <t>POSTE EUCALIPTO 15M 600DAN</t>
  </si>
  <si>
    <t>POSTE EUCALIPTO 18M 600DAN</t>
  </si>
  <si>
    <t>PRESILHA SUSPENSÃO SEM ISOLADOR</t>
  </si>
  <si>
    <t>PROJETOR DE EMBUTIR PISO PARA LÂMPADA REFLETORA</t>
  </si>
  <si>
    <t>PROJETOR VM 250/400W P400MVR</t>
  </si>
  <si>
    <t>PROJETOR VM 250/400W PL400MA</t>
  </si>
  <si>
    <t>QDP PARA TRANSFORMADOR 150KVA RDS</t>
  </si>
  <si>
    <t>QDP PARA TRANSFORMADOR 300KVA RDS</t>
  </si>
  <si>
    <t>QDP PARA TRANSFORMADOR 500KVA RDS</t>
  </si>
  <si>
    <t>REATOR DUPLO 2X16W 127V</t>
  </si>
  <si>
    <t>REATOR DUPLO 2X32W</t>
  </si>
  <si>
    <t>REATOR ELETRÔNICO 16W</t>
  </si>
  <si>
    <t>REATOR ELETRÔNICO 20W</t>
  </si>
  <si>
    <t>REATOR ELETRÔNICO 32W</t>
  </si>
  <si>
    <t>REATOR LÂMPADA VAPOR MERCÚRIO 125W INTEG IP ORNAM</t>
  </si>
  <si>
    <t>REATOR LÂMPADA VAPOR METÁLICO 35W EXTERNO IP ORNAM</t>
  </si>
  <si>
    <t>REATOR LÂMPADA VAPOR METÁLICO 35W INTEGR IP ORNAM</t>
  </si>
  <si>
    <t>REATOR LÂMPADA VAPOR METÁLICO 70W EXTERNO IP ORNAM</t>
  </si>
  <si>
    <t>REATOR LÂMPADA VAPOR METÁLICO 70W INTEG IP ORNAM</t>
  </si>
  <si>
    <t>REATOR LÂMPADA VAPOR METÁLICO 70W LAMPIÃO COLONIAL</t>
  </si>
  <si>
    <t>REATOR LÂMPADA VM 125W EXTERNO</t>
  </si>
  <si>
    <t>REATOR LÂMPADA VM 125W INTEGRADO</t>
  </si>
  <si>
    <t>REATOR LÂMPADA VM 250W EXTERNO</t>
  </si>
  <si>
    <t>REATOR LÂMPADA VM 400W EXTERNO</t>
  </si>
  <si>
    <t>REATOR LÂMPADA VM 400W INTEGRADO</t>
  </si>
  <si>
    <t>REATOR LÂMPADA VS 100W INTEGRADO</t>
  </si>
  <si>
    <t>REATOR LÂMPADA VS 100W INTEGRADO CONECTOR RÁPIDO</t>
  </si>
  <si>
    <t>REATOR LÂMPADA VS 150W EXTERNO</t>
  </si>
  <si>
    <t>REATOR LÂMPADA VS 150W INTEGRADO</t>
  </si>
  <si>
    <t>REATOR LÂMPADA VS 150W INTEGRADO 240V</t>
  </si>
  <si>
    <t>REATOR LÂMPADA VS 250W EXTERNO</t>
  </si>
  <si>
    <t>REATOR LÂMPADA VS 250W INTEGRADO</t>
  </si>
  <si>
    <t>REATOR LÂMPADA VS 250W INTEGRADO 240V</t>
  </si>
  <si>
    <t>REATOR LÂMPADA VS 400W EXTERNO</t>
  </si>
  <si>
    <t>REATOR LÂMPADA VS 400W INTEGRADO</t>
  </si>
  <si>
    <t>REATOR LÂMPADA VS 70W INTEGRADO</t>
  </si>
  <si>
    <t>REATOR LÂMPADA VS 70W INTEGRADO CONECTOR RÁPIDO</t>
  </si>
  <si>
    <t>REATORES RECUPERÁVEIS</t>
  </si>
  <si>
    <t>RECEPTÁCULO DE PORCELANA</t>
  </si>
  <si>
    <t>RECEPTÁCULO ISOLANTE BLINDADO 15KV</t>
  </si>
  <si>
    <t>RECEPTÁCULO ISOLANTE BLINDADO 25KV</t>
  </si>
  <si>
    <t>RECEPTÁCULO PORCELANA E-27 PARA LUMINÁRIA</t>
  </si>
  <si>
    <t>RECEPTÁCULO PORCELANA E-40 PARA LUMINÁRIA</t>
  </si>
  <si>
    <t>RECEPTÁCULO TERMOPLÁSTICO COM RABICHO</t>
  </si>
  <si>
    <t>REGISTRADOR ELETRÔNICO PROGRAMÁVEL 2 CANAIS</t>
  </si>
  <si>
    <t>REGISTRADOR ELETRÔNICO PROGRAMÁVEL 3 CANAIS</t>
  </si>
  <si>
    <t>REGULADOR MONOFÁSICO 15KV 167KVA</t>
  </si>
  <si>
    <t>REGULADOR MONOFÁSICO 15KV 250KVA</t>
  </si>
  <si>
    <t>REGULADOR MONOFÁSICO 25KV 144KVA</t>
  </si>
  <si>
    <t>REGULADOR MONOFÁSICO 34,5KV 200KVA</t>
  </si>
  <si>
    <t>REGULADOR MONOFÁSICO 34,5KV 333KVA</t>
  </si>
  <si>
    <t>REGULADOR MONOFÁSICO 34,5KV 400KVA</t>
  </si>
  <si>
    <t>RELIGADOR MONOFÁSICO 15KV 100A 2KA</t>
  </si>
  <si>
    <t>RELIGADOR MONOFÁSICO 24,2KV 280A 4KA</t>
  </si>
  <si>
    <t>RELIGADOR MONOFÁSICO 36,2KV 560A 8KA</t>
  </si>
  <si>
    <t>RELIGADOR TRIFÁSICO 24KV 560A 12KA ISOL MAT POLIM</t>
  </si>
  <si>
    <t>RELIGADOR TRIFÁSICO 36,2KV 630A 12KA</t>
  </si>
  <si>
    <t>RESTAURADOR BRILHO A E 6B</t>
  </si>
  <si>
    <t>SACADOR CONTRAPINO PARA IMPULSO</t>
  </si>
  <si>
    <t>SACADOR E COLOCADOR PINO 16MM</t>
  </si>
  <si>
    <t>SACOLA PARA BASTÃO UNIVERSAL</t>
  </si>
  <si>
    <t>SACOLA PARA FERRAMENTAS IMPERMEÁVEL</t>
  </si>
  <si>
    <t>SELA COM EXTENSOR E COLAR 38MM</t>
  </si>
  <si>
    <t>SELA COM EXTENSOR E COLAR 64MM</t>
  </si>
  <si>
    <t>SELA PARA AMARRAÇÃO DE CORDA</t>
  </si>
  <si>
    <t>SELA PARA ATERRAMENTO TEMPORÁRIO</t>
  </si>
  <si>
    <t>SELA PARA CRUZETA</t>
  </si>
  <si>
    <t>SELA SIMPLES DE ELEVAÇÃO</t>
  </si>
  <si>
    <t>SERRA CIRCULAR HIDRÁULICA</t>
  </si>
  <si>
    <t>SERRA CORRENTE HIDRÁULICA</t>
  </si>
  <si>
    <t>SINCRONIZADOR PARA REGULADOR</t>
  </si>
  <si>
    <t>SOQUETE PARA CHAVE CATRACA</t>
  </si>
  <si>
    <t>SUCATA CABO COBRE ISOLADO</t>
  </si>
  <si>
    <t>SUCATA CABO E FIOS AL.ISOLADO</t>
  </si>
  <si>
    <t>SUCATA CHAVE FACA RECUPERAR</t>
  </si>
  <si>
    <t>SUCATA COBERTURA PROTETORA RDA</t>
  </si>
  <si>
    <t>SUCATA DE ALUMÍNIO</t>
  </si>
  <si>
    <t>SUCATA DE BOQUILHA DE LÂMPADA</t>
  </si>
  <si>
    <t>SUCATA DE CHAVE FUSÍVEL</t>
  </si>
  <si>
    <t>SUCATA DE ISOLADOR PORCELANA</t>
  </si>
  <si>
    <t>SUCATA DE POLIETILENO RDI/RSI RECUPERAR</t>
  </si>
  <si>
    <t>SUCATA DE REATORES</t>
  </si>
  <si>
    <t>SUCATA FIOS/CABOS CA ISOLADOS</t>
  </si>
  <si>
    <t>SUCATA PONTA POSTE MADEIRA</t>
  </si>
  <si>
    <t>SUCATA POSTE AÇO</t>
  </si>
  <si>
    <t>SUCATA TRANSFORMADOR DISTRIBUIÇÃO</t>
  </si>
  <si>
    <t>SUPORTE 210MM TRANSFORMADOR POSTE CC</t>
  </si>
  <si>
    <t>SUPORTE 225MM TRANSFORMADOR POSTE CC</t>
  </si>
  <si>
    <t>SUPORTE 240MM TRANSFORMADOR POSTE CC</t>
  </si>
  <si>
    <t>SUPORTE 255MM TRANSFORMADOR POSTE CC</t>
  </si>
  <si>
    <t>SUPORTE 270MM TRANSFORMADOR POSTE CC</t>
  </si>
  <si>
    <t>SUPORTE 285MM TRANSFORMADOR POSTE CC</t>
  </si>
  <si>
    <t>SUPORTE BANDEJA PARA CABO ISOLADO</t>
  </si>
  <si>
    <t>SUPORTE FLEXÍVEL PARA SOQUETE LINHA VIVA</t>
  </si>
  <si>
    <t>SUPORTE ISOLADO PARA BY-PASS</t>
  </si>
  <si>
    <t>SUPORTE L PARA CRUZETA</t>
  </si>
  <si>
    <t>SUPORTE MASTRO CRUZETA AUXILIAR</t>
  </si>
  <si>
    <t>SUPORTE PARA GRAMPO ATERRAMENTO</t>
  </si>
  <si>
    <t>SUPORTE TL PARA CHAVE FACA TOPO POSTE</t>
  </si>
  <si>
    <t>SUPORTE TRANSFORMADOR POSTE MADEIRA E DT</t>
  </si>
  <si>
    <t>SUPORTE Z PARA CHAVE FUSÍVEL</t>
  </si>
  <si>
    <t>TALHA ALAVANCA COM CORRENTE 7,5KN</t>
  </si>
  <si>
    <t>TALHA DE CABO DE AÇO 30M 16KN</t>
  </si>
  <si>
    <t>TAMPA CONCRETO COM ANEL DE FERRO NODULAR PARA ZB</t>
  </si>
  <si>
    <t>TAMPA CONCRETO PARA CÂMARA TA</t>
  </si>
  <si>
    <t>TAMPA CONCRETO PARA CÂMARA TB</t>
  </si>
  <si>
    <t>TAMPÃO DEN 125MM, PARA DUTO PEAD DEN 125MM</t>
  </si>
  <si>
    <t>TAMPÃO DEN 140MM, PARA DUTO PEAD DEN 140MM</t>
  </si>
  <si>
    <t>TAMPÃO DEN 63MM, PARA DUTO PEAD DEN 63MM</t>
  </si>
  <si>
    <t>TAMPÃO DEN 90MM, PARA DUTO PEAD DEN 90MM</t>
  </si>
  <si>
    <t>TECIDO ALGODÃO CRU</t>
  </si>
  <si>
    <t>TERMINAL CONSULTA RDC</t>
  </si>
  <si>
    <t>TERMINAL DESCONECTÁVEL T 25KV 200A</t>
  </si>
  <si>
    <t>TERMINAL PARA BATERIA CABO 16MM</t>
  </si>
  <si>
    <t>TESOURÃO ARTICULADO 610MM</t>
  </si>
  <si>
    <t>TESOURÃO ISOLADO PARA CAA 336,4MCM</t>
  </si>
  <si>
    <t>TESTADOR FASE 16KV 2 BASTÕES</t>
  </si>
  <si>
    <t>TESTADOR TENSÃO NEON 120V</t>
  </si>
  <si>
    <t>TRANSFORMADOR MONOFÁSICO 15KV 10KVA</t>
  </si>
  <si>
    <t>TRANSFORMADOR MONOFÁSICO 15KV 15KVA</t>
  </si>
  <si>
    <t>TRANSFORMADOR MONOFÁSICO 15KV 37,5KVA</t>
  </si>
  <si>
    <t>TRANSFORMADOR TRIFÁSICO 15/36,2KV 1MVA</t>
  </si>
  <si>
    <t>TRANSFORMADOR TRIFÁSICO 15/36,2KV 2,5MVA</t>
  </si>
  <si>
    <t>TRANSFORMADOR TRIFÁSICO 15KV 150KVA</t>
  </si>
  <si>
    <t>TRANSFORMADOR TRIFÁSICO 15KV 300KVA</t>
  </si>
  <si>
    <t>TRANSFORMADOR TRIFÁSICO 15KV RDI 300KVA</t>
  </si>
  <si>
    <t>TRANSFORMADOR TRIFÁSICO 24,2KV 150KVA</t>
  </si>
  <si>
    <t>TRANSFORMADOR TRIFÁSICO 24,2KV 300KVA</t>
  </si>
  <si>
    <t>TRANSFORMADOR TRIFÁSICO 36,2KV 30KVA</t>
  </si>
  <si>
    <t>TRANSFORMADOR TRIFÁSICO 36,2KV 45KVA</t>
  </si>
  <si>
    <t>TRANSFORMADOR TRIFÁSICO 36,2KV 75KVA</t>
  </si>
  <si>
    <t>TRANSFORMADOR TRIFÁSICO SUB 15KV 1000KVA 380/220V</t>
  </si>
  <si>
    <t>TRANSFORMADOR TRIFÁSICO SUB PEDESTAL 15KV 150KVA</t>
  </si>
  <si>
    <t>TRANSFORMADOR TRIFÁSICO SUB PEDESTAL 15KV 300KVA</t>
  </si>
  <si>
    <t>TRANSFORMADOR TRIFÁSICO SUB PEDESTAL 15KV 45KVA</t>
  </si>
  <si>
    <t>TRANSFORMADOR TRIFÁSICO SUB PEDESTAL 15KV 500KVA</t>
  </si>
  <si>
    <t>PORCA LOSANGULAR 3/8P</t>
  </si>
  <si>
    <t>DESCRIÇÃO</t>
  </si>
  <si>
    <t>UNID.</t>
  </si>
  <si>
    <t>ROLDANA PVC 32/32</t>
  </si>
  <si>
    <t>SAPATILHA</t>
  </si>
  <si>
    <t>CT</t>
  </si>
  <si>
    <t>SUCATA CABO AL.MULTIPLEX</t>
  </si>
  <si>
    <t>SUCATA CABO CAA</t>
  </si>
  <si>
    <t>SUCATA CABOS CA E FIOS AL</t>
  </si>
  <si>
    <t>SUCATA CABOS MULTIPLEX</t>
  </si>
  <si>
    <t>SUCATA CRUZETA DE MADEIRA</t>
  </si>
  <si>
    <t>SUCATA DE CHUMBO</t>
  </si>
  <si>
    <t>SUCATA DE COBRE</t>
  </si>
  <si>
    <t>SUCATA DE FERRO</t>
  </si>
  <si>
    <t>SUCATA DE FERRO ZINCADO</t>
  </si>
  <si>
    <t>SUCATA DE FIOS COPPERWELD</t>
  </si>
  <si>
    <t>SUCATA DE TC E TP</t>
  </si>
  <si>
    <t>SUCATA MEDIDOR DE KWH</t>
  </si>
  <si>
    <t>M3</t>
  </si>
  <si>
    <t>SUCATA POSTE AROEIRA</t>
  </si>
  <si>
    <t>SUCATA POSTE EUCALIPTO</t>
  </si>
  <si>
    <t>SUPORTE BTX 600A 15KV</t>
  </si>
  <si>
    <t>TAMPA PARA CAIXA ZD</t>
  </si>
  <si>
    <t>TC 100-5A 15KV</t>
  </si>
  <si>
    <t>TC 100-5A 25,8KV</t>
  </si>
  <si>
    <t>TC 200-5A 0,6KV</t>
  </si>
  <si>
    <t>TC 200-5A 15KV</t>
  </si>
  <si>
    <t>TC 400-5A 0,6KV</t>
  </si>
  <si>
    <t>TC 400-5A 15KV</t>
  </si>
  <si>
    <t>TC 600-5A 0,6KV</t>
  </si>
  <si>
    <t>TOMADA 3 PINOS</t>
  </si>
  <si>
    <t>TOMADA UNIVERSAL 10A 250V</t>
  </si>
  <si>
    <t>TORA AROEIRA 1,50M</t>
  </si>
  <si>
    <t>TORA EUCALIPTO 1,00M</t>
  </si>
  <si>
    <t>TP 25,8KV 120-1</t>
  </si>
  <si>
    <t>TRENA DE FIBRA 50M</t>
  </si>
  <si>
    <t>VIGA C-254X29,7X4028MM</t>
  </si>
  <si>
    <t>VIGA I-W 250X28,4X6200MM</t>
  </si>
  <si>
    <t>ITEM</t>
  </si>
  <si>
    <t>PC</t>
  </si>
  <si>
    <t>KG</t>
  </si>
  <si>
    <t>CJ</t>
  </si>
  <si>
    <t>M</t>
  </si>
  <si>
    <t>US</t>
  </si>
  <si>
    <t>USRDA</t>
  </si>
  <si>
    <t>USPROJ</t>
  </si>
  <si>
    <t>TOTAL - USRDA</t>
  </si>
  <si>
    <t>TOTAL - USPROJ</t>
  </si>
  <si>
    <t>QTDE</t>
  </si>
  <si>
    <t>ALÇA PARA ESTRIBO ABERTA</t>
  </si>
  <si>
    <t>ALÇA PARA ESTRIBO FECHADA 1/0AWG</t>
  </si>
  <si>
    <t>ALÇA PARA ESTRIBO FECHADA 2AWG</t>
  </si>
  <si>
    <t>ALÇA PARA LANÇAMENTO CABO</t>
  </si>
  <si>
    <t>ALICATE BICO REDONDO 160MM</t>
  </si>
  <si>
    <t>ALICATE LACRAR COM SELO DE CHUMBO</t>
  </si>
  <si>
    <t>AMPERÍMETRO ANALÓGICO 0-6A PARA VARA</t>
  </si>
  <si>
    <t>APARELHO TESTE BASTÃO/VARA</t>
  </si>
  <si>
    <t>ARMAÇÃO SECUNDÁRIO 1 ESTRIBO</t>
  </si>
  <si>
    <t>ARMAÇÃO SECUNDÁRIO 2 ESTRIBOS</t>
  </si>
  <si>
    <t>ARO COM TAMPA ARTICULADA CAIXA ZA</t>
  </si>
  <si>
    <t>ARO COM TAMPA ARTICULADA CAIXA ZB PASSEIO</t>
  </si>
  <si>
    <t>ARO COM TAMPA ARTICULADA CAIXA ZB PISTA</t>
  </si>
  <si>
    <t>ARO E TAMPA CAIXA ZC PASSEIO</t>
  </si>
  <si>
    <t>ARO E TAMPA CAIXA ZC PISTA</t>
  </si>
  <si>
    <t>ARO E TAMPA POÇOS XA/XB</t>
  </si>
  <si>
    <t>ARRUELA QUADRADA 38X18X3MM</t>
  </si>
  <si>
    <t>AUTOTRANSFORMADOR AUXILIAR 300VA 115KV</t>
  </si>
  <si>
    <t>BARRAMENTO DERIVAÇÃO ISOLADO TIPO 1</t>
  </si>
  <si>
    <t>BARRAMENTO DERIVAÇÃO ISOLADO TIPO 3</t>
  </si>
  <si>
    <t>BARRAMENTO QUADRIPLEX BQX 15KV 200A</t>
  </si>
  <si>
    <t>BARRAMENTO QUADRIPLEX BQX 15KV 600A</t>
  </si>
  <si>
    <t>BARRAMENTO TRIPLEX BTX 15KV 200A</t>
  </si>
  <si>
    <t>BARRAMENTO TRIPLEX BTX 15KV 600A</t>
  </si>
  <si>
    <t>BASTÃO CATRACA TENSOR ISOLADO 34,5KV 1800KN</t>
  </si>
  <si>
    <t>BASTÃO ISOLADO TENAZ AJUSTÁVEL PARA LINHA VIVA</t>
  </si>
  <si>
    <t>BASTÃO MANOBRA ELEMENTO INFERIOR</t>
  </si>
  <si>
    <t>BASTÃO MANOBRA ELEMENTO INTERMEDIÁRIO</t>
  </si>
  <si>
    <t>BASTÃO PARA BANDEIRA SINALIZAÇÃO</t>
  </si>
  <si>
    <t>BASTÃO PARA CORDA MOITÃO 580MM</t>
  </si>
  <si>
    <t>BASTÃO PARA VOLT-AMPERÍMETRO 1795MM</t>
  </si>
  <si>
    <t>BASTÃO PEGA-TUDO 1975MM</t>
  </si>
  <si>
    <t>BASTÃO PEGA-TUDO 2580MM</t>
  </si>
  <si>
    <t>BASTÃO PRENDEDOR DE CONDUTOR 1800MM</t>
  </si>
  <si>
    <t>BASTÃO PRENDEDOR DE CONDUTOR 2400MM</t>
  </si>
  <si>
    <t>BASTÃO PUNHO ALICATE 1170MM</t>
  </si>
  <si>
    <t>BASTÃO SUPORTE COM GARRA 3000MM</t>
  </si>
  <si>
    <t>BASTÃO SUPORTE COM GARRA 3775MM</t>
  </si>
  <si>
    <t>BASTÃO SUPORTE D 38X2400M</t>
  </si>
  <si>
    <t>BASTÃO UNIVERSAL COM 2 CABEÇOTES</t>
  </si>
  <si>
    <t>BOLSA LONA PARA LUVAS</t>
  </si>
  <si>
    <t>BOLSA PARA FERRAMENTA VAQUETA</t>
  </si>
  <si>
    <t>BRAÇADEIRA PARA FIAÇÃO 10CM</t>
  </si>
  <si>
    <t>BRAÇADEIRA PARA FIAÇÃO 15CM</t>
  </si>
  <si>
    <t>BRAÇADEIRA PARA FIAÇÃO 28CM</t>
  </si>
  <si>
    <t>BRAÇADEIRA PLÁSTICA CABO MULTIPLEXADO</t>
  </si>
  <si>
    <t>BUCHA ALUMÍNIO 1P</t>
  </si>
  <si>
    <t>BUCHA ALUMÍNIO 3/4P</t>
  </si>
  <si>
    <t>BUCHA REDUÇÃO COM PORCA ARRUELA 3 1/2 X 2 1/2"</t>
  </si>
  <si>
    <t>CABEÇOTE HIDRÁULICO 12T EQV Y35</t>
  </si>
  <si>
    <t>CABEÇOTE MANUAL GRAMPO ATERRAMENTO</t>
  </si>
  <si>
    <t>CABEÇOTE PARA BASTÃO UNIVERSAL</t>
  </si>
  <si>
    <t>CABEÇOTE PARA ELETRODUTO 1.1/2P</t>
  </si>
  <si>
    <t>CABEÇOTE PARA ELETRODUTO 1.1/4P</t>
  </si>
  <si>
    <t>CABEÇOTE PARA ELETRODUTO 1P</t>
  </si>
  <si>
    <t>CABEÇOTE PARA ELETRODUTO 2P</t>
  </si>
  <si>
    <t>CABEÇOTE PARA ELETRODUTO 3P</t>
  </si>
  <si>
    <t>CABO AL 1X 50+3/8P 15KV</t>
  </si>
  <si>
    <t>CABO AL 3X 50+3/8P 25KV</t>
  </si>
  <si>
    <t>CABO AL 3X 70+3/8P 35KV</t>
  </si>
  <si>
    <t>CABO AL 3X120 +3/8P 15KV</t>
  </si>
  <si>
    <t>CABO AL 3X120+3/8P 25KV</t>
  </si>
  <si>
    <t>CABO AL 3X185 +3/8P 15KV</t>
  </si>
  <si>
    <t>CABO AL 3X50+3/8P 15KV</t>
  </si>
  <si>
    <t>CABO CONCÊNTRICO 3X25(AL) + 25(CU)</t>
  </si>
  <si>
    <t>CABO CONCÊNTRICO 3X35(AL) + 35(CU)</t>
  </si>
  <si>
    <t>CABO CONCÊNTRICO 3X50(CU) + 50(CU)</t>
  </si>
  <si>
    <t>CABO TRIPLEX CA 2X1X16+16 1KV</t>
  </si>
  <si>
    <t>CABO TRIPLEX CA 2X1X25+25 1KV</t>
  </si>
  <si>
    <t>CABO TRIPLEX CA 2X1X35+70 1KV</t>
  </si>
  <si>
    <t>CABO TRIPLEX CA 2X1X70+70 1KV</t>
  </si>
  <si>
    <t>CAIXA DERIVAÇÃO RSS 30CM ITEM 1</t>
  </si>
  <si>
    <t>CAIXA DERIVAÇÃO RSS 60CM ITEM 2</t>
  </si>
  <si>
    <t>CAIXA LIGAÇÃO PVC TAMPA CEGA</t>
  </si>
  <si>
    <t>CAIXA MEDIÇÃO DIRETA CM-2</t>
  </si>
  <si>
    <t>CAIXA MEDIÇÃO ELETRÔNICA IND CONCENTRADORA RDC</t>
  </si>
  <si>
    <t>CAIXA MEDIÇÃO INDIRETA CM-3</t>
  </si>
  <si>
    <t>CAIXA PASSAGEM BT 1875A PARA TRANSFORMADOR</t>
  </si>
  <si>
    <t>CAIXA PASSAGEM BT 2925A PARA TRANSFORMADOR</t>
  </si>
  <si>
    <t>CANIVETE PARA ELETRICISTA 100MM</t>
  </si>
  <si>
    <t>CAPACETE SEGURANÇA AMARELO CLASSE B</t>
  </si>
  <si>
    <t>CAPACITOR RECUPERÁVEL</t>
  </si>
  <si>
    <t>CARRETILHA 75DAN PARA CORDA 13MM</t>
  </si>
  <si>
    <t>CARRETILHA DUPLA AÇÃO</t>
  </si>
  <si>
    <t>CESTA PARA FERRAMENTA FIBRA DE VIDRO</t>
  </si>
  <si>
    <t>CHASSI 410MM PARA PLACAS DE IDENTIFICAÇÃO</t>
  </si>
  <si>
    <t>CHAVE AJUSTÁVEL INGLESA 250MM</t>
  </si>
  <si>
    <t>CHAVE AJUSTÁVEL PARA PORCA 200X23MM</t>
  </si>
  <si>
    <t>CHAVE AJUSTÁVEL PARA TUBO 300X44MM</t>
  </si>
  <si>
    <t>CHAVE CANHÃO 3/8P</t>
  </si>
  <si>
    <t>CHAVE CANHÃO 7/16P</t>
  </si>
  <si>
    <t>CHAVE CATRACA PARA CONETOR DE PERFURAÇÃO</t>
  </si>
  <si>
    <t>CHAVE COMANDO CAPACITOR MONOFÁSICO</t>
  </si>
  <si>
    <t>CHAVE FACA MONOPOLAR 15KV 300A</t>
  </si>
  <si>
    <t>CHAVE FACA MONOPOLAR 36,2KV 630A</t>
  </si>
  <si>
    <t>CHAVE FACA RECUPERÁVEL</t>
  </si>
  <si>
    <t>CHAVE FACA UNIPOLAR 15KV 630A</t>
  </si>
  <si>
    <t>CHAVE FACA UNIPOLAR 24,2KV 630A</t>
  </si>
  <si>
    <t>CHAVE FUSÍVEL 15KV PF 200A 7,1 KA</t>
  </si>
  <si>
    <t>CHAVE FUSÍVEL 24KV PF 100A 4,5 KA</t>
  </si>
  <si>
    <t>CHAVE FUSÍVEL 36,2KV 100A 3,5KA</t>
  </si>
  <si>
    <t>CHAVE FUSÍVEL 36/15KV 200A 10KA</t>
  </si>
  <si>
    <t>CHAVE FUSÍVEL RECUPERÁVEL</t>
  </si>
  <si>
    <t>CHAVE FUSÍVEL REPETIDORA MONOFÁSICA 15KV 7,1KA</t>
  </si>
  <si>
    <t>CHAVE SECA 630A 24KV</t>
  </si>
  <si>
    <t>CHAVE SF6 RDP 24KV 630A</t>
  </si>
  <si>
    <t>CHICOTE DUPLO 2,5M PARA IP POSTE AÇO OCTOGONAL</t>
  </si>
  <si>
    <t>CHICOTE DUPLO 3M PARA IP POSTE AÇO OCTOGONAL 14M</t>
  </si>
  <si>
    <t>CHICOTE SIMPLES 2,5M PARA IP POSTE AÇO OCTOGONAL</t>
  </si>
  <si>
    <t>CHICOTE SIMPLES 3M PARA IP POSTE AÇO OCTOGONAL 14M</t>
  </si>
  <si>
    <t>CINTA 102MM PARA SISTEMA FOTOVOLTAICO</t>
  </si>
  <si>
    <t>CINTA DE AÇO D 150MM</t>
  </si>
  <si>
    <t>CINTA DE AÇO D 160MM</t>
  </si>
  <si>
    <t>CINTA DE AÇO D 170MM</t>
  </si>
  <si>
    <t>CINTA DE AÇO D 180MM</t>
  </si>
  <si>
    <t>CINTA DE AÇO D 190MM</t>
  </si>
  <si>
    <t>CINTA DE AÇO D 210MM</t>
  </si>
  <si>
    <t>CINTA DE AÇO D 220MM</t>
  </si>
  <si>
    <t>CINTA DE AÇO D 250MM</t>
  </si>
  <si>
    <t>CINTA DE AÇO D 300MM</t>
  </si>
  <si>
    <t>CINTA DE AÇO D 310MM</t>
  </si>
  <si>
    <t>CINTA DE AÇO D 320MM</t>
  </si>
  <si>
    <t>COBERTURA PROTETORA PARA BUCHA DE EQUIPAMENTO</t>
  </si>
  <si>
    <t>COLARINHO COM ALÇA PARA BASTÃO</t>
  </si>
  <si>
    <t>COLARINHO PARA MOITÃO 64MM</t>
  </si>
  <si>
    <t>COLARINHO PARA SUPORTE BASTÃO 64MM</t>
  </si>
  <si>
    <t>CONE 280X750MM PARA SINALIZAÇÃO</t>
  </si>
  <si>
    <t>CONETOR CUNHA ITEM 1 + COBERTURA ISOLANTE ITEM 1</t>
  </si>
  <si>
    <t>CONETOR CUNHA ITEM 2 + COBERTURA ISOLANTE ITEM 2</t>
  </si>
  <si>
    <t>CONETOR CUNHA ITEM 3 + COBERTURA ISOLANTE ITEM 3</t>
  </si>
  <si>
    <t>CONETOR CUNHA ITEM 4 + COBERTURA ISOLANTE ITEM 3</t>
  </si>
  <si>
    <t>CONETOR CUNHA ITEM 5 + COBERTURA ISOLANTE ITEM 4</t>
  </si>
  <si>
    <t>CONETOR CUNHA ITEM 6 + COBERTURA ISOLANTE ITEM 5</t>
  </si>
  <si>
    <t>CONETOR CUNHA ITEM 7 + COBERTURA ISOLANTE ITEM 1</t>
  </si>
  <si>
    <t>CONETOR PARA ATERRAMENTO DE FERRAGENS DE IP</t>
  </si>
  <si>
    <t>CONETOR,TERMINAL,FIO AÇO ALUMINIZADO DN4,62MM 5AWG</t>
  </si>
  <si>
    <t>CONJUNTO ELEVAÇÃO CONDUTOR LINHA VIVA</t>
  </si>
  <si>
    <t>CONTROLADOR CARGA/DESCARGA 10A 12V</t>
  </si>
  <si>
    <t>CONTROLADOR CARGA/DESCARGA 30A 12V</t>
  </si>
  <si>
    <t>CONTROLADOR CARGA/DESCARGA 40A 24V</t>
  </si>
  <si>
    <t>CORREIA PARA ESPORA POSTE DT</t>
  </si>
  <si>
    <t>DEGRAU PARA CÂMARA TRANSFORMADORA</t>
  </si>
  <si>
    <t>DISPOSITIVO DAT 185/240/400 15KV</t>
  </si>
  <si>
    <t>DISPOSITIVO DAT 50/120/185 15KV</t>
  </si>
  <si>
    <t>DUTO PEAD CORRUGADO DEN 125MM</t>
  </si>
  <si>
    <t>DUTO PEAD CORRUGADO DEN 140MM</t>
  </si>
  <si>
    <t>DUTO PEAD CORRUGADO DEN 63MM</t>
  </si>
  <si>
    <t>DUTO PEAD CORRUGADO DEN 90MM</t>
  </si>
  <si>
    <t>ELEMENTO SUPORTE PARA BASTÃO</t>
  </si>
  <si>
    <t>ELO FUSÍVEL BOTÃO 500MM 10T</t>
  </si>
  <si>
    <t>ELO FUSÍVEL BOTÃO 500MM 20T</t>
  </si>
  <si>
    <t>ELO FUSÍVEL BOTÃO 500MM 25T</t>
  </si>
  <si>
    <t>ELO FUSÍVEL BOTÃO 500MM 30T</t>
  </si>
  <si>
    <t>ELO FUSÍVEL BOTÃO 500MM 80T</t>
  </si>
  <si>
    <t>EQUIPAMENTO PORTÁTIL PALM TOP</t>
  </si>
  <si>
    <t>ESPORA PARA POSTE CONCRETO DT</t>
  </si>
  <si>
    <t>ALICATE DE CORTE DIAGONAL</t>
  </si>
  <si>
    <t>ARCO SERRA CROMADO 305MM</t>
  </si>
  <si>
    <t>BANDEIROLA 300X300X0,5MM</t>
  </si>
  <si>
    <t>BATERIA 105AH</t>
  </si>
  <si>
    <t>PR</t>
  </si>
  <si>
    <t>BOTA CAMPANHA 37</t>
  </si>
  <si>
    <t>BOTA CAMPANHA 38</t>
  </si>
  <si>
    <t>BOTA CAMPANHA 39</t>
  </si>
  <si>
    <t>BOTA CAMPANHA 40</t>
  </si>
  <si>
    <t>BOTA CAMPANHA 41</t>
  </si>
  <si>
    <t>BUCHA N.6</t>
  </si>
  <si>
    <t>BUCHA N.8</t>
  </si>
  <si>
    <t>CADEADO 35MM HASTE NORMAL</t>
  </si>
  <si>
    <t>CANALETA 2,1M</t>
  </si>
  <si>
    <t>CANALETA 20X10X2000MM</t>
  </si>
  <si>
    <t>CANALETA 25X25X2000MM</t>
  </si>
  <si>
    <t>CAPACITOR 15KV 100KVAR</t>
  </si>
  <si>
    <t>CAPACITOR 15KV 200KVAR</t>
  </si>
  <si>
    <t>CAPACITOR 25KV 100KVAR</t>
  </si>
  <si>
    <t>CAPACITOR 25KV 200KVAR</t>
  </si>
  <si>
    <t>CHAPA PARA ESTAI</t>
  </si>
  <si>
    <t>CHAVE FENDA 0,5X3X100MM</t>
  </si>
  <si>
    <t>CHAVE FENDA 0,8X5,5X125MM</t>
  </si>
  <si>
    <t>CHAVE FENDA 1X6,5X150MM</t>
  </si>
  <si>
    <t>TC 100-5A 34,5KV</t>
  </si>
  <si>
    <t>TC 10-5A 34,5KV</t>
  </si>
  <si>
    <t>TC 200-5A 34,5KV</t>
  </si>
  <si>
    <t>TC 25-5A 34,5KV</t>
  </si>
  <si>
    <t>TC 400-5A 34,5KV</t>
  </si>
  <si>
    <t>TC 50-5A 34,5KV</t>
  </si>
  <si>
    <t>TC 5-5A 34,5KV</t>
  </si>
  <si>
    <t>TP 34,5KV 175-1</t>
  </si>
  <si>
    <t>COLAR DE 38MM COM ARGOLA</t>
  </si>
  <si>
    <t>CONETOR CUNHA CU ITEM 1</t>
  </si>
  <si>
    <t>CONETOR CUNHA CU ITEM 2</t>
  </si>
  <si>
    <t>CONETOR CUNHA CU ITEM 3</t>
  </si>
  <si>
    <t>CONETOR CUNHA CU ITEM 4</t>
  </si>
  <si>
    <t>CONETOR CUNHA CU ITEM 5</t>
  </si>
  <si>
    <t>CONETOR CUNHA CU ITEM 6</t>
  </si>
  <si>
    <t>CONETOR CUNHA CU ITEM 7</t>
  </si>
  <si>
    <t>EXTRATOR CARTUCHO 25MM</t>
  </si>
  <si>
    <t>RL</t>
  </si>
  <si>
    <t>MOPAM</t>
  </si>
  <si>
    <t>INVERSOR CC/CA 1000W</t>
  </si>
  <si>
    <t>INVERSOR CC/CA 1500W</t>
  </si>
  <si>
    <t>INVERSOR CC/CA 1800W</t>
  </si>
  <si>
    <t>INVERSOR CC/CA 2000W</t>
  </si>
  <si>
    <t>INVERSOR CC/CA 2500W</t>
  </si>
  <si>
    <t>INVERSOR CC/CA 400W</t>
  </si>
  <si>
    <t>LOADBUSTER 25KV 600A</t>
  </si>
  <si>
    <t>LUVA BORRACHA 17KV N. 9</t>
  </si>
  <si>
    <t>LUVA BORRACHA 17KV N.10</t>
  </si>
  <si>
    <t>LUVA BORRACHA 1KV N.10</t>
  </si>
  <si>
    <t>LUVA BORRACHA 26,5KV N. 9</t>
  </si>
  <si>
    <t>LUVA BORRACHA 26,5KV N.10</t>
  </si>
  <si>
    <t>MANILHA CLASSE 120KN</t>
  </si>
  <si>
    <t>JG</t>
  </si>
  <si>
    <t>PARAFUSO N.6</t>
  </si>
  <si>
    <t>PARAFUSO N.8</t>
  </si>
  <si>
    <t>PINO PARA ISOLADOR PILAR</t>
  </si>
  <si>
    <t>TRANSFORMADOR TRIFÁSICO SUB PEDESTAL 15KV 75KVA</t>
  </si>
  <si>
    <t>TRANSFORMADOR TRIFÁSICO SUBTERRÂNEO 24,2KV 500KVA</t>
  </si>
  <si>
    <t>TRIPÉ PARA PLATAFORMA 1200MM LINHA VIVA</t>
  </si>
  <si>
    <t>TUBO PVC SOLDÁVEL D 50MM</t>
  </si>
  <si>
    <t>TUBO PVC SOLDÁVEL D 60MM</t>
  </si>
  <si>
    <t>VÁLVULA ACIONAMENTO CONTROLE REMOTO</t>
  </si>
  <si>
    <t>VOLTÍMETRO AMPERÍMETRO ALICATE</t>
  </si>
  <si>
    <t>VOLTÍMETRO AMPERÍMETRO GRÁFICO PORTÁTIL</t>
  </si>
  <si>
    <t>FIO AÇO 1N2 (6,54MM) ALUMINIZADO</t>
  </si>
  <si>
    <t>FP CHAVE FUSÍVEL 24KV PF 100A 2KA</t>
  </si>
  <si>
    <t>FP CHAVE RDP 630A 15KV COM MOTOR</t>
  </si>
  <si>
    <t>FP CHAVE SECA 630A 15KV ALDUTI</t>
  </si>
  <si>
    <t>FP CHAVE SF6 RDI 15KV 600A</t>
  </si>
  <si>
    <t>FP MEDIDOR ELETRÔNICO KWH 120V 15A 1 ELEMENTO</t>
  </si>
  <si>
    <t>FP POSTE DUPLO T 17 METROS 600 DAN</t>
  </si>
  <si>
    <t>FP REGULADOR MONOFÁSICO 15KV 167 KVA F INV</t>
  </si>
  <si>
    <t>FP REGULADOR MONOFÁSICO 15KV 167 KVA S/COM</t>
  </si>
  <si>
    <t>FP REGULADOR MONOFÁSICO 15KV 76,2KVA S/CM</t>
  </si>
  <si>
    <t>FP RELIGADOR TRIFÁSICO 6KA 15KV AUT</t>
  </si>
  <si>
    <t>FP SECCIONALIZADOR MONOFÁSICO 15KV GH</t>
  </si>
  <si>
    <t>FP SELO CHUMBO</t>
  </si>
  <si>
    <t>FURADEIRA DE IMPACTO HIDRÁULICA</t>
  </si>
  <si>
    <t>FUSÍVEL 36/15KV 100K 10KA</t>
  </si>
  <si>
    <t>FUSÍVEL 36/15KV 10K 10KA</t>
  </si>
  <si>
    <t>FUSÍVEL 36/15KV 140K 10KA</t>
  </si>
  <si>
    <t>FUSÍVEL 36/15KV 200K 10KA</t>
  </si>
  <si>
    <t>FUSÍVEL 36/15KV 20K 10KA</t>
  </si>
  <si>
    <t>FUSÍVEL 36/15KV 25K 10KA</t>
  </si>
  <si>
    <t>FUSÍVEL 36/15KV 50K 10KA</t>
  </si>
  <si>
    <t>GANCHO ESPIRAL PARA ESTICADOR</t>
  </si>
  <si>
    <t>GRAMPO ANCORAGEM PARA CABO AÇO 9,5MM</t>
  </si>
  <si>
    <t>IGNITOR PARA LÂMPADA VS 100W A 400W</t>
  </si>
  <si>
    <t>INVERSOR CC/CA 1000W 48VCC</t>
  </si>
  <si>
    <t>ISOLADOR CASTANHA PORCELANA</t>
  </si>
  <si>
    <t>KIT CERCA 2 SISTEMA FOTOVOLTAICO</t>
  </si>
  <si>
    <t>LÂMPADA FLUORESCENTE COMPACTA 15W</t>
  </si>
  <si>
    <t>LÂMPADA FLUORESCENTE TUBULAR 16W</t>
  </si>
  <si>
    <t>LÂMPADA FLUORESCENTE TUBULAR 32W</t>
  </si>
  <si>
    <t>LÂMPADA VAPOR METÁLICO 150W AP E-40 TUBULAR</t>
  </si>
  <si>
    <t>LÂMPADA VAPOR METÁLICO 35W AP E-27 REFLET 10 GRAUS</t>
  </si>
  <si>
    <t>LÂMPADA VAPOR METÁLICO 35W AP E-27 REFLET 30 GRAUS</t>
  </si>
  <si>
    <t>LUMINÁRIA COM EQUIP ORNAMENTAL P/ LÂMPADA VS 150W</t>
  </si>
  <si>
    <t>LUMINÁRIA COM EQUIPAMENTO SEMI ESFÉRICA VS100W TUB</t>
  </si>
  <si>
    <t>LUMINÁRIA COM EQUIPAMENTO VS 100W VIDRO PLANO</t>
  </si>
  <si>
    <t>LUMINÁRIA COM EQUIPAMENTO VS 150W POLICARBONATO</t>
  </si>
  <si>
    <t>LUMINÁRIA COM EQUIPAMENTO VS 150W REATOR 240V</t>
  </si>
  <si>
    <t>LUMINÁRIA COM EQUIPAMENTO VS 150W TUBULAR</t>
  </si>
  <si>
    <t>LUMINÁRIA COM EQUIPAMENTO VS 250W POLICARBONATO</t>
  </si>
  <si>
    <t>LUMINÁRIA COM EQUIPAMENTO VS 250W REATOR 240V</t>
  </si>
  <si>
    <t>LUMINÁRIA COM EQUIPAMENTO VS 250W TUBULAR</t>
  </si>
  <si>
    <t>LUMINÁRIA COM EQUIPAMENTO VS 70W VIDRO PLANO</t>
  </si>
  <si>
    <t>LUMINÁRIA DUPLA PARA LÂMPADA 16W FLUORESCENTE</t>
  </si>
  <si>
    <t>LUMINÁRIA DUPLA PARA LÂMPADA 32W FLUORESCENTE</t>
  </si>
  <si>
    <t>LUMINÁRIA FECHADA 1 LÂMPADA REATOR INTERNO RECUP</t>
  </si>
  <si>
    <t>LUMINÁRIA FECHADA 2 LÂMPADAS REATOR EXTERNO RECUP</t>
  </si>
  <si>
    <t>LUMINÁRIA FECHADA 2 LÂMPADAS REATOR INTERNO RECUP</t>
  </si>
  <si>
    <t>LUMINÁRIA FECHADA P/1 LÂMPADA REATOR EXTERNO RECUP</t>
  </si>
  <si>
    <t>LUMINÁRIA ORNAMENTAL PROJETOR RECUPERAR</t>
  </si>
  <si>
    <t>LUMINÁRIA SIMPLES PARA LÂMPADA 16W FLUORESCENTE</t>
  </si>
  <si>
    <t>LUMINÁRIA SIMPLES PARA LÂMPADA 32W FLUORESCENTE</t>
  </si>
  <si>
    <t>LUVA DE EMENDA DEN 125MM, C/ SISTEMA DE VEDAÇÃO</t>
  </si>
  <si>
    <t>LUVA DE EMENDA DEN 140MM, C/ SISTEMA DE VEDAÇÃO</t>
  </si>
  <si>
    <t>LUVA DE EMENDA DEN 63MM, C/ SISTEMA DE VEDAÇÃO</t>
  </si>
  <si>
    <t>LUVA DE EMENDA DEN 90MM, C/ SISTEMA DE VEDAÇÃO</t>
  </si>
  <si>
    <t>LUVA EMENDA COMPRESSÃO 1N5 AÇO ALUMINIZADO</t>
  </si>
  <si>
    <t>LUVA PROTETORA PARA LUVA ISOLANTE N. 9</t>
  </si>
  <si>
    <t>LUVA PROTETORA PARA LUVA ISOLANTE N.10</t>
  </si>
  <si>
    <t>LUVA VAQUETA TRABALHO LEVE N. 9</t>
  </si>
  <si>
    <t>LUVA VAQUETA TRABALHO LEVE N.10</t>
  </si>
  <si>
    <t>MASSA CALAFETAR 1KG</t>
  </si>
  <si>
    <t>MASTRO 1600MM PARA CRUZETA AUXILIAR</t>
  </si>
  <si>
    <t>MOCAPA</t>
  </si>
  <si>
    <t>FP LUMINÁRIA C EQUIP ORNAM ESFÉRICA LEIT VM 125W</t>
  </si>
  <si>
    <t>FP LUMINÁRIA COM EQUIPAMENTO SEMI ESFÉRICA VM 125W</t>
  </si>
  <si>
    <t>LÂMPADA VAPOR METÁLICO 400W AP E-40 TUBULAR</t>
  </si>
  <si>
    <t>LUMINÁRIA COM EQUIP ORNAMENTAL P/ LÂMPADA VM 125W</t>
  </si>
  <si>
    <t>LUMINÁRIA LAMPIÃO COLONIAL</t>
  </si>
  <si>
    <t>POSTE AÇO IP ESCALONADO COLONIAL 4M</t>
  </si>
  <si>
    <t>POSTE AÇO IP RETO OCTOG 13,8M ENGASTADO</t>
  </si>
  <si>
    <t>SUPORTE IP 2 NÍVEL PARA LUMINÁRIA SEMI ESFÉRICA/AL</t>
  </si>
  <si>
    <t>POSTE</t>
  </si>
  <si>
    <t>BARRAMENTO ISOLADO AL/CU 2000 A</t>
  </si>
  <si>
    <t>BRAÇADEIRA PARA FIAÇÃO 39,5CM, PRETA NYLON</t>
  </si>
  <si>
    <t>CABO DUPLEX CA 1X1X16+16 1KV</t>
  </si>
  <si>
    <t>CHAVE RDS 15KV 600A 2 VIAS 2 CHAVES AUTOMATIZADA</t>
  </si>
  <si>
    <t>CHAVE RDS 15KV 600A 3 VIAS 3 CHAVES AUTOMATIZADA</t>
  </si>
  <si>
    <t>CHAVE RDS 24KV 200A 2 VIAS 1 CHAVE</t>
  </si>
  <si>
    <t>ELO FUSÍVEL BOTÃO 500MM 2H</t>
  </si>
  <si>
    <t>ELO FUSÍVEL BOTÃO 500MM 3H</t>
  </si>
  <si>
    <t>ELO FUSÍVEL BOTÃO 500MM 6K</t>
  </si>
  <si>
    <t>ELO FUSÍVEL BOTÃO 500MM 8K</t>
  </si>
  <si>
    <t>ELO FUSÍVEL BOTÃO 500MM 10K</t>
  </si>
  <si>
    <t>ELO FUSÍVEL BOTÃO 500MM 12K</t>
  </si>
  <si>
    <t>ELO FUSÍVEL BOTÃO 500MM 15K</t>
  </si>
  <si>
    <t>ELO FUSÍVEL BOTÃO 500MM 25K</t>
  </si>
  <si>
    <t>ELO FUSÍVEL BOTÃO 500MM 30K</t>
  </si>
  <si>
    <t>ELO FUSÍVEL BOTÃO 500MM 80K</t>
  </si>
  <si>
    <t>FIO AÇO 1N5 (4,62MM) ALUMINIZADO COBERTO</t>
  </si>
  <si>
    <t>FP BARRAMENTO ISOLADO CU 2000A</t>
  </si>
  <si>
    <t>FP CABO AL 3X 50+3/8P 15KV</t>
  </si>
  <si>
    <t>FP CABO AL 3X185+3/8P 15KV</t>
  </si>
  <si>
    <t>FP CAIXA BT TRAFO SUBTERRAN</t>
  </si>
  <si>
    <t>FP ISOLADOR DISCO 175X140MM PORCELANA</t>
  </si>
  <si>
    <t>FP RELIGADOR TRIFÁSICO 15KV 200A 2KA</t>
  </si>
  <si>
    <t>FP RELIGADOR TRIFÁSICO 15KV 400A 6KA</t>
  </si>
  <si>
    <t>PORCA QUADRADA M16 24X24X13MM</t>
  </si>
  <si>
    <t>POSTE AÇO IP ESCALONADO COLONIAL 6M</t>
  </si>
  <si>
    <t>POSTE AÇO,PA1,4,5M,30DAN,PARA PADRÃO ENTRADA</t>
  </si>
  <si>
    <t>REGULADOR MONOFÁSICO 15KV 76,2KVA</t>
  </si>
  <si>
    <t>RELIGADOR TRIFÁSICO 15KV 630A 12,5KA</t>
  </si>
  <si>
    <t>ANEL ELASTOMÉRICO P/ ISOLADOR PINO POLIMÉRICO 15KV</t>
  </si>
  <si>
    <t>ANEL ELASTOMÉRICO P/ ISOLADOR PINO POLIMÉRICO 36KV</t>
  </si>
  <si>
    <t>BARRAMENTO QUADRIPLEX BQX-L 25KV 200A</t>
  </si>
  <si>
    <t>BARRAMENTO TRIPLEX BTX-L 25KV 200A</t>
  </si>
  <si>
    <t>CAPACITOR 15KV 50KVAR</t>
  </si>
  <si>
    <t>CHAVE MONOPOLAR P/ COMANDO DE CAPACITOR,200A,15KV.</t>
  </si>
  <si>
    <t>CHAVE MONOPOLAR P/ COMANDO DE CAPACITOR,200A,24KV.</t>
  </si>
  <si>
    <t>CHAVE RDS 24KV 200A 2 VIAS 1 CHAVE NSUB</t>
  </si>
  <si>
    <t>CONETOR CUNHA CU ITEM 8</t>
  </si>
  <si>
    <t>CONTROLADOR CARGA/DESCARGA 30A 24V</t>
  </si>
  <si>
    <t>CONTROLADOR CARGA/DESCARGA 40A 48V</t>
  </si>
  <si>
    <t>ELETRODUTO AÇO ZINCADO COM LUVA 1.1/2P X 3M</t>
  </si>
  <si>
    <t>ELETRODUTO AÇO ZINCADO COM LUVA 1P X 3M</t>
  </si>
  <si>
    <t>ELETRODUTO AÇO ZINCADO COM LUVA 4P X 3M</t>
  </si>
  <si>
    <t>ELETRODUTO AÇO ZINCADO COM LUVA 5P X 3M</t>
  </si>
  <si>
    <t>FP ADESIVO VERMELHO 25KV PARA RDAP</t>
  </si>
  <si>
    <t>FP ALOJAMENTO P/EQUIP LUMIN</t>
  </si>
  <si>
    <t>FP AMPERÍMETRO GRÁFICO 0-6A</t>
  </si>
  <si>
    <t>FP BAINHA PARA ALICATE SOLA CURTIDA</t>
  </si>
  <si>
    <t>FP BOLSA LEITURISTA</t>
  </si>
  <si>
    <t>FP BOTA CAMPANHA 39 SEM ALMA AÇO</t>
  </si>
  <si>
    <t>FP BOTA CAMPANHA 41 SEM ALMA AÇO</t>
  </si>
  <si>
    <t>FP BOTA CAMPANHA 44 SEM ALMA AÇO</t>
  </si>
  <si>
    <t>FP BOTINA 37 SOLADO COMUM</t>
  </si>
  <si>
    <t>FP BUCHA REDUÇÃO COM PORCA ARRUELA 2 X 1 1/4</t>
  </si>
  <si>
    <t>FP CABEÇOTE PARA ELETRODUTO 4P</t>
  </si>
  <si>
    <t>FP CABO AL 3X120+3/8P 15KV</t>
  </si>
  <si>
    <t>FP CAIXA DE PROTEÇÃO APARENTE</t>
  </si>
  <si>
    <t>FP CAIXA PADRÃO POPULAR COM ACESSÓRIOS</t>
  </si>
  <si>
    <t>FP CHAPA CURVA PARA CRUZETA</t>
  </si>
  <si>
    <t>FP CHASSI 350MM P/PLACAS ID.</t>
  </si>
  <si>
    <t>FP CHAVE COMANDO CAPACITOR 15KV 200A</t>
  </si>
  <si>
    <t>FP CHAVE RDS 200A 24KV 2V F40A</t>
  </si>
  <si>
    <t>FP CHAVE RDS 200A 24KV 2V SIMP</t>
  </si>
  <si>
    <t>FP CHAVE RDS 200A 24KV 3V F20A</t>
  </si>
  <si>
    <t>FP CHAVE RDS 200A 24KV 3V F40A</t>
  </si>
  <si>
    <t>FP CHAVE RDS 200A 24KV 3V SIMP</t>
  </si>
  <si>
    <t>FP CHAVE RDS 600A 24KV 2V SIMP</t>
  </si>
  <si>
    <t>FP CHAVE SF6 RDI 15KV 200A</t>
  </si>
  <si>
    <t>FP CHUMBADOR CANT L 2X2X5/16</t>
  </si>
  <si>
    <t>FP CHUMBADOR EXPANSÃO 5/8PX150MM</t>
  </si>
  <si>
    <t>FP CINTURÃO SEGURANÇA 1120MM</t>
  </si>
  <si>
    <t>FP COBERTURA PROTETORA CONETOR E GRAMPO LV RDP25KV</t>
  </si>
  <si>
    <t>FP CURVA CA 11,25GR ELET125</t>
  </si>
  <si>
    <t>FP CURVA CA 11,25GRAUS ELETRODUTO 75MM</t>
  </si>
  <si>
    <t>FP CURVA CA 22,5 GRAUS ELETRODUTO 75MM</t>
  </si>
  <si>
    <t>FP CURVA CA 22,5GRAUS ELETRODUTO 125MM</t>
  </si>
  <si>
    <t>FP CURVA CA 45GRAUS ELETRODUTO 125MM</t>
  </si>
  <si>
    <t>FP ELETRODUTO AMIANTO 125MM</t>
  </si>
  <si>
    <t>FP ELETRODUTO AMIANTO 75MM</t>
  </si>
  <si>
    <t>FP ELETRODUTO PVC 3/4P COM LUVA</t>
  </si>
  <si>
    <t>FP EQUIPAMENTO RESGATE ELETRICISTA 150DAN</t>
  </si>
  <si>
    <t>FP ESCADA EXTENSÃO MADEIRA 2X3,70M</t>
  </si>
  <si>
    <t>FP ESCADA EXTENSÃO MADEIRA 2X4,30M</t>
  </si>
  <si>
    <t>FP ESPAÇADOR 1X2 BANCO DUTOS</t>
  </si>
  <si>
    <t>FP ESPAÇADOR 1X3 BANCO DUTOS</t>
  </si>
  <si>
    <t>FP ESPAÇADOR 2X2 BANCO DUTOS</t>
  </si>
  <si>
    <t>FP ESPAÇADOR 2X3 BANCO DUTOS</t>
  </si>
  <si>
    <t>FP INDICADOR DE DEFEITO TRIFÁSICO 300A</t>
  </si>
  <si>
    <t>FP LÂMPADA USADA VM VS MISTA</t>
  </si>
  <si>
    <t>FP MANGUEIRA DIELÉTRICA 7,6M</t>
  </si>
  <si>
    <t>FP MASTRO SIMPLES CAP 600DAN</t>
  </si>
  <si>
    <t>FP MEDIDOR KVARH 120V 2,5A 2 ELEMENTOS 10A</t>
  </si>
  <si>
    <t>FP MEDIDOR KVARH 120V 2,5A 3 ELEMENTOS</t>
  </si>
  <si>
    <t>FP MEDIDOR KVARH 120V 2,5A 3 ELEMENTOS 10A</t>
  </si>
  <si>
    <t>FP MEDIDOR KVARH 2 ELEMENTOS COM SENSOR POLIFÁSICO</t>
  </si>
  <si>
    <t>FP MEDIDOR KVARH 240V 2,5A 3 ELEMENTOS 10A</t>
  </si>
  <si>
    <t>FP MEDIDOR KVARH 240V 2,5A 3 ELEMENTOS SENSOR INTE</t>
  </si>
  <si>
    <t>FP MEDIDOR KVARH 3 ELEMENTOS COM SENSOR POLIFÁSICO</t>
  </si>
  <si>
    <t>FP MEDIDOR KWH 120V 15A 1 ELEMENTOS</t>
  </si>
  <si>
    <t>FP MEDIDOR KWH 120V 15A 2 ELEMENTOS</t>
  </si>
  <si>
    <t>FP MEDIDOR KWH 120V 15A 2 ELEMENTOS DUPLO REGISTRO</t>
  </si>
  <si>
    <t>FP MEDIDOR KWH 120V 15A 3 ELEMENTOS</t>
  </si>
  <si>
    <t>FP MEDIDOR KWH 120V 15A 3 ELEMENTOS DUPLO REGISTRO</t>
  </si>
  <si>
    <t>FP MEDIDOR KWH 120V 2,5A 2 ELEMENTOS</t>
  </si>
  <si>
    <t>FP MEDIDOR KWH 120V 2,5A 2 ELEMENTOS DUPLO REGISTR</t>
  </si>
  <si>
    <t>FP MEDIDOR KWH 2 ELEMENTOS COM SENSOR POLIFÁSICO</t>
  </si>
  <si>
    <t>FP MEDIDOR KWH 240V 15A 1 ELEMENTOS 3 FIOS</t>
  </si>
  <si>
    <t>FP MEDIDOR KWH 240V 15A 3 ELEMENTOS DUPLO REGISTRO</t>
  </si>
  <si>
    <t>FP MEDIDOR KWH 240V 2,5A 3 ELEMENTOS COM SENSOR</t>
  </si>
  <si>
    <t>FP MEDIDOR KWH 240V 2,5A 3 ELEMENTOS DUPLO REGISTR</t>
  </si>
  <si>
    <t>FP MEDIDOR KWH 3 ELEMENTOS COM SENSOR POLIFÁSICO</t>
  </si>
  <si>
    <t>FP PARAFUSO N.14</t>
  </si>
  <si>
    <t>FP POSTE CONCRETO CIRCULAR 10M 150DAN</t>
  </si>
  <si>
    <t>FP POSTE CONCRETO CIRCULAR 10M 300DAN</t>
  </si>
  <si>
    <t>FP POSTE CONCRETO CIRCULAR 10M 600DAN</t>
  </si>
  <si>
    <t>FP POSTE CONCRETO CIRCULAR 11M 450DAN</t>
  </si>
  <si>
    <t>FP POSTE CONCRETO DUPLO T 10M 300DAN</t>
  </si>
  <si>
    <t>FP POSTE CONCRETO DUPLO T 10M 600DAN</t>
  </si>
  <si>
    <t>FP POSTE EUCALIPTO 10M 150DAN</t>
  </si>
  <si>
    <t>FP POSTE EUCALIPTO 10M 300DAN</t>
  </si>
  <si>
    <t>FP POSTE EUCALIPTO 10M 600DAN</t>
  </si>
  <si>
    <t>FP PRANCHETA LEITURISTA</t>
  </si>
  <si>
    <t>FP PREGO 20X30 CABEÇA CHATA</t>
  </si>
  <si>
    <t>FP SELA P/MASTROS EQUIL.SIMP</t>
  </si>
  <si>
    <t>FP SUSPENSÃO TIRA JUGULAR</t>
  </si>
  <si>
    <t>FP TP 15KV 120-1</t>
  </si>
  <si>
    <t>FP TP 25,8KV 200-1</t>
  </si>
  <si>
    <t>FP TRANSFORMADOR MONOFÁSICO 10KVA QUEIMADO</t>
  </si>
  <si>
    <t>FP TRANSFORMADOR TRIFÁSICO 15KV 112,5KVA</t>
  </si>
  <si>
    <t>FP TRANSFORMADOR TRIFÁSICO 15KV 225KVA</t>
  </si>
  <si>
    <t>FP TRANSFORMADOR TRIFÁSICO 15KV 45KVA 380/220V</t>
  </si>
  <si>
    <t>FP TRANSFORMADOR TRIFÁSICO 15KV AP 112,5KVA</t>
  </si>
  <si>
    <t>FP TRANSFORMADOR TRIFÁSICO 15KV AP 45KVA</t>
  </si>
  <si>
    <t>FP TRANSFORMADOR TRIFÁSICO 15KV API 112,5KVA</t>
  </si>
  <si>
    <t>FP TRANSFORMADOR TRIFÁSICO 15KV RDI 225KVA</t>
  </si>
  <si>
    <t>FP TRANSFORMADOR TRIFÁSICO 24,2KV 112,5KVA</t>
  </si>
  <si>
    <t>FP TRANSFORMADOR TRIFÁSICO 24,2KV 225KVA</t>
  </si>
  <si>
    <t>FP TRANSFORMADOR TRIFÁSICO 24,2KV AP 150KVA</t>
  </si>
  <si>
    <t>FP TRANSFORMADOR TRIFÁSICO SUB 15KV 1000KVA 220V</t>
  </si>
  <si>
    <t>FP TRAVESSÃO 1800MM PARA CINTURÃO DE SEGURANÇA</t>
  </si>
  <si>
    <t>LÂMPADA VAPOR METÁLICO 70W AP E-27 TUBULAR</t>
  </si>
  <si>
    <t>LUMINÁRIA C/ EQUIPAMENTO SEMI ESFÉRICA VMT150W TUB</t>
  </si>
  <si>
    <t>LUMINÁRIA ORNAM PARA POSTE VMT 150W TUBULAR</t>
  </si>
  <si>
    <t>LUMINÁRIA ORNAM PARA SUPORTE VMT 150W TUBULAR</t>
  </si>
  <si>
    <t>PLUGUE ATERRAMENTO PAT-L 25KV</t>
  </si>
  <si>
    <t>PROJETOR IP C/ EQUIP LÂMPADA VS 400W REATOR 220V</t>
  </si>
  <si>
    <t>PROJETOR IP C/ EQUIP LÂMPADA VS 400W REATOR 240V</t>
  </si>
  <si>
    <t>PROTETOR RETICULADO RECUPERÁVEL</t>
  </si>
  <si>
    <t>REATOR LÂMPADA VS 400W PROJETOR IP 220V</t>
  </si>
  <si>
    <t>REATOR LÂMPADA VS 400W PROJETOR IP 240V</t>
  </si>
  <si>
    <t>RECEPTÁCULO ISOLANTE BLINDADO RIB-L 25KV</t>
  </si>
  <si>
    <t>REGULADOR MONOFÁSICO 25KV 288KVA</t>
  </si>
  <si>
    <t>RELIGADOR MONOFÁSICO 15KV 400A 6KA</t>
  </si>
  <si>
    <t>RELIGADOR MONOFÁSICO 27KV 400A 6KA</t>
  </si>
  <si>
    <t>RELIGADOR TRIFÁSICO 24,2KV 560A 12,5KA</t>
  </si>
  <si>
    <t>SUPORTE IP COLONIAL CURTO 0,45M PAREDE VOLUTA RETA</t>
  </si>
  <si>
    <t>SUPORTE IP COLONIAL LONGO 0,60M PAREDE VOLUTA RETA</t>
  </si>
  <si>
    <t>TERMINAL DESCONECTÁVEL COTOV TDA-L 25KV 200A ATERR</t>
  </si>
  <si>
    <t>TERMINAL DESCONECTÁVEL COTOV TDC-L 25KV 200A 120MM</t>
  </si>
  <si>
    <t>TRANSFORMADOR SUB 15KV 500KVA BCH PORCELA RECUPERA</t>
  </si>
  <si>
    <t>TRANSFORMADOR TRIFÁSICO 36,2/15KV 1MVA</t>
  </si>
  <si>
    <t>MOCAPI</t>
  </si>
  <si>
    <t>MOCAPRM</t>
  </si>
  <si>
    <t>MOCAPAS</t>
  </si>
  <si>
    <t>MOCAPAC</t>
  </si>
  <si>
    <t>MOCONC</t>
  </si>
  <si>
    <t>MOPAEX</t>
  </si>
  <si>
    <t>MOCAPR</t>
  </si>
  <si>
    <t>QTD.</t>
  </si>
  <si>
    <t>LEV. DE CAMPO P/ MODIFICAÇAO DE REDE</t>
  </si>
  <si>
    <t xml:space="preserve">MÃO DE OBRA DE CONSTRUÇÃO </t>
  </si>
  <si>
    <t>US TOTAL DE CONTRUÇÃO A SER LANÇADA NO SGO</t>
  </si>
  <si>
    <t>US TOTAL DE PROJETO A SER LANÇADA NO SGO</t>
  </si>
  <si>
    <t>MÃO DE OBRA  PROJETO 1º EMPREITAMENTO</t>
  </si>
  <si>
    <t>MÃO DE OBRA  PROJETO 2º EMPREITAMENTO</t>
  </si>
  <si>
    <t>MÃO DE OBRA  PROJETO 3º EMPREITAMENTO</t>
  </si>
  <si>
    <t>ARO E TAMPA PARA CAIXA ZD</t>
  </si>
  <si>
    <t>FATORES DE MÃO DE OBRA</t>
  </si>
  <si>
    <t>LEV. DE CAMPO P/ EXTENSÃO, AFASTAMENTO E REMOÇÃO DE POSTE</t>
  </si>
  <si>
    <t>Nº DO POSTE TRABALHADO</t>
  </si>
  <si>
    <t xml:space="preserve">CÓDIGO </t>
  </si>
  <si>
    <t>FP CABO DUPLEX CA 1X1X10+10 1KV</t>
  </si>
  <si>
    <t>FP CABO TRIPLEX CA 2X1X10+10 1KV</t>
  </si>
  <si>
    <t>DESCONTO DE LEV. DE CAMPO P/ MODIFICAÇAO DE REDE</t>
  </si>
  <si>
    <t>DESCONTO DE LEV. DE CAMPO P/ EXTENSÃO, AFASTAMENTO E REMOÇÃO</t>
  </si>
  <si>
    <t>TOTAL DE US PROJETO</t>
  </si>
  <si>
    <t>ESTE VALOR É IGUAL AO VALOR DO PRIMEIRO EMPREITAMENTO NA PLANILHA DE CONTROLE</t>
  </si>
  <si>
    <t>ESTE VALOR É IGUAL AO VALOR DO SEGUNDO EMPREITAMENTO NA PLANILHA DE CONTROLE</t>
  </si>
  <si>
    <t>ESTE VALOR É IGUAL AO VALOR DO TERCEIRO EMPREITAMENTO NA PLANILHA DE CONTROLE</t>
  </si>
  <si>
    <t>NESTES CAMPOS LAÇAR A QUANTIDADE DE MO QUE SE APROVEITA DE LEVANTAMENTOS ANTERIORES JÁ ENTREGUES À CEMIG</t>
  </si>
  <si>
    <t>CIMENTO CP-II-E32 50KG</t>
  </si>
  <si>
    <t>FP POSTE CONCRETO CIRCULAR 10M 450DAN</t>
  </si>
  <si>
    <t>FP POSTE CONCRETO CIRCULAR 9M 400DAN</t>
  </si>
  <si>
    <t>FP POSTE CONCRETO DUPLO T 10M 450DAN</t>
  </si>
  <si>
    <t>PADRÃO ENTRADA BIFÁSICO 1 CAIXA 7M PPF-12</t>
  </si>
  <si>
    <t>PADRÃO ENTRADA RURAL BIFÁSICO 1 CAIXA 7M PA6</t>
  </si>
  <si>
    <t>PADRÃO ENTRADA RURAL BIFÁSICO 1 CAIXA 7M PPF-36</t>
  </si>
  <si>
    <t>AFASTADOR DE RAMAL DE LIGAÇÃO</t>
  </si>
  <si>
    <t>CHAVE AJUSTÁVEL INGLESA 43X380MM</t>
  </si>
  <si>
    <t>CHAVE TRIPOLAR 15KV 630A</t>
  </si>
  <si>
    <t>DISJUNTOR TERMOMAGNÉTICO BIPOLAR 120A 220V 10KA</t>
  </si>
  <si>
    <t>DISJUNTOR TERMOMAGNÉTICO BIPOLAR 200A 220V 10KA</t>
  </si>
  <si>
    <t>DISJUNTOR TERMOMAGNÉTICO BIPOLAR 30A 220V 10KA</t>
  </si>
  <si>
    <t>DISJUNTOR TERMOMAGNÉTICO BIPOLAR 40A 220V 10KA</t>
  </si>
  <si>
    <t>DISJUNTOR TERMOMAGNÉTICO BIPOLAR 60A 220V 10KA</t>
  </si>
  <si>
    <t>DISJUNTOR TERMOMAGNÉTICO BIPOLAR 70A 220V 10KA</t>
  </si>
  <si>
    <t>DISJUNTOR TERMOMAGNÉTICO BIPOLAR 90A 220V 10KA</t>
  </si>
  <si>
    <t>DISJUNTOR TERMOMAGNÉTICO TRIPOLAR 100A 220V 10KA</t>
  </si>
  <si>
    <t>DISJUNTOR TERMOMAGNÉTICO TRIPOLAR 120A 220V 10KA</t>
  </si>
  <si>
    <t>DISJUNTOR TERMOMAGNÉTICO TRIPOLAR 150A 220V 10KA</t>
  </si>
  <si>
    <t>DISJUNTOR TERMOMAGNÉTICO TRIPOLAR 225A 220V 10KA</t>
  </si>
  <si>
    <t>DISJUNTOR TERMOMAGNÉTICO TRIPOLAR 40A 220V 10KA</t>
  </si>
  <si>
    <t>DISJUNTOR TERMOMAGNÉTICO TRIPOLAR 50A 220V 10KA</t>
  </si>
  <si>
    <t>DISJUNTOR TERMOMAGNÉTICO TRIPOLAR 60A 220V 10KA</t>
  </si>
  <si>
    <t>DISJUNTOR TERMOMAGNÉTICO TRIPOLAR 70A 220V 10KA</t>
  </si>
  <si>
    <t>DISJUNTOR TERMOMAGNÉTICO TRIPOLAR 90A 220V 10KA</t>
  </si>
  <si>
    <t>DISJUNTOR TERMOMAGNÉTICO UNIPOLAR 15A 127V 5KA</t>
  </si>
  <si>
    <t>DISJUNTOR TERMOMAGNÉTICO UNIPOLAR 16A 127V</t>
  </si>
  <si>
    <t>DISJUNTOR TERMOMAGNÉTICO UNIPOLAR 16A 127V 5KA</t>
  </si>
  <si>
    <t>DISJUNTOR TERMOMAGNÉTICO UNIPOLAR 16A 127V 6KA</t>
  </si>
  <si>
    <t>DISJUNTOR TERMOMAGNÉTICO UNIPOLAR 25A 127V 5KA</t>
  </si>
  <si>
    <t>DISJUNTOR TERMOMAGNÉTICO UNIPOLAR 35A 127V 5KA</t>
  </si>
  <si>
    <t>DISJUNTOR TERMOMAGNÉTICO UNIPOLAR 40A 127V 5KA</t>
  </si>
  <si>
    <t>DISJUNTOR TERMOMAGNÉTICO UNIPOLAR 50A 127V 5KA</t>
  </si>
  <si>
    <t>DISJUNTOR TERMOMAGNÉTICO UNIPOLAR 6A</t>
  </si>
  <si>
    <t>DISJUNTOR TERMOMAGNÉTICO UNIPOLAR 70A 127V 5KA</t>
  </si>
  <si>
    <t>FIO PARA AMARRAÇÃO ALUMÍNIO RECOZIDO 5,2MM (4AWG)</t>
  </si>
  <si>
    <t>FP ARO PARA CAIXA ZD</t>
  </si>
  <si>
    <t>FP CÂMARA EXTINÇÃO ARCO CHAVE OMNI</t>
  </si>
  <si>
    <t>FP DISJUNTOR TERMOMAGNÉTICO UNIPOLAR 10A 127V 5KA</t>
  </si>
  <si>
    <t>FP DISJUNTOR TERMOMAGNÉTICO UNIPOLAR 15A</t>
  </si>
  <si>
    <t>FP DISJUNTOR TERMOMAGNÉTICO UNIPOLAR 30A 127V 5KA</t>
  </si>
  <si>
    <t>FP FITA SINALIZAÇÃO LARG 152MM - 50M</t>
  </si>
  <si>
    <t>FP INTERRUPTOR HORÁRIO 120V (TIMER)</t>
  </si>
  <si>
    <t>FP INTERRUPTOR HORÁRIO 120V 10A 100A</t>
  </si>
  <si>
    <t>FP INTERRUPTOR HORÁRIO 220V (TIMER)</t>
  </si>
  <si>
    <t>FP PADRÃO ENTRADA BIFÁSICO 1 CAIXA 4,5M PPF-19</t>
  </si>
  <si>
    <t>FP POSTE CONCRETO CIRCULAR 11M1000DAN</t>
  </si>
  <si>
    <t>FP TRANSFORMADOR MONOFÁSICO 15KV 5KVA</t>
  </si>
  <si>
    <t>FP TRANSFORMADOR TRIFÁSICO 15KV API 150KVA</t>
  </si>
  <si>
    <t>FP TRANSFORMADOR TRIFÁSICO 15KV API 45KVA</t>
  </si>
  <si>
    <t>FP TRANSFORMADOR TRIFÁSICO 15KV API 75KVA</t>
  </si>
  <si>
    <t>FP TUBO ISOLANTE BORRACHA 600V 310MM</t>
  </si>
  <si>
    <t>LUMINÁRIA COM EQUIPAMENTO VS 400W</t>
  </si>
  <si>
    <t>MEDIDOR ELETRÔNICO TRIFÁSICO 240/120V 15A (BT)</t>
  </si>
  <si>
    <t>MEDIDOR ELETRÔNICO TRIFÁSICO 240/120V 2,5A (BT)</t>
  </si>
  <si>
    <t>MEDIDOR ELETRÔNICO TRIFÁSICO 240/120V 2,5A (MT)</t>
  </si>
  <si>
    <t>PADRÃO ENTRADA BIFÁSICO 1 CAIXA 7M PPF-20</t>
  </si>
  <si>
    <t>PADRÃO ENTRADA MONOFÁSICO 1 CAIXA 4,5M PPF-1</t>
  </si>
  <si>
    <t>PADRÃO ENTRADA MONOFÁSICO 1 CAIXA 7M PPF-2</t>
  </si>
  <si>
    <t>PADRÃO ENTRADA MONOFÁSICO 2 CAIXAS 4,5M PPF-5</t>
  </si>
  <si>
    <t>PADRÃO ENTRADA MONOFÁSICO 2 CAIXAS 7M PPF-6</t>
  </si>
  <si>
    <t>PERFILADO PERFURADO DE CHAPA PARA RDS 35X35X6000MM</t>
  </si>
  <si>
    <t>POSTE AÇO,PA3,4,5M,125DAN,PARA PADRÃO ENTRADA</t>
  </si>
  <si>
    <t>POSTE CONCRETO DUPLO T 9M 150DAN (RESTRITO RURAL)</t>
  </si>
  <si>
    <t>POSTE CONCRETO RC IP 11,5M 150DAN</t>
  </si>
  <si>
    <t>POSTE CONCRETO RC IP 16M 150DAN</t>
  </si>
  <si>
    <t>PROTETOR RETICULADO 220/127V 1.875A</t>
  </si>
  <si>
    <t>PROTETOR RETICULADO 220/127V 2.825A</t>
  </si>
  <si>
    <t>SUCATA POSTE CONCRETO CIRCULAR</t>
  </si>
  <si>
    <t>SUPORTE ISOLANTE PARA CONDUTOR</t>
  </si>
  <si>
    <t>TRANSFORMADOR SECO 300 KVA 15 KV 220/127 V</t>
  </si>
  <si>
    <t>TRANSFORMADOR SECO 500 KVA 15 KV 220/127 V</t>
  </si>
  <si>
    <t>TRANSFORMADOR SECO 500 KVA 24,2 KV 220/127 V</t>
  </si>
  <si>
    <t>TRANSFORMADOR SECO 750 KVA 15 KV 220/127 V</t>
  </si>
  <si>
    <t>FP TRANSFORMADOR TRIFÁSICO 15KV AP 30KVA</t>
  </si>
  <si>
    <t>FP TRANSFORMADOR TRIFÁSICO 15KV AP 75KVA</t>
  </si>
  <si>
    <t>MOCIPBC</t>
  </si>
  <si>
    <t xml:space="preserve">SUBST BRAÇO/SUPORTE IP PONTO CONV INCL LUMINÁRIA </t>
  </si>
  <si>
    <t>MOCIPBNSC</t>
  </si>
  <si>
    <t>SUBST DE BRAÇO/SUPORT IP PONTO NÃO CONV INCL LUMIN</t>
  </si>
  <si>
    <t>MOCIPBSC</t>
  </si>
  <si>
    <t>SUBST BRAÇO/SUPORTE IP PONTO SEMI CONV INCL LUMIN</t>
  </si>
  <si>
    <t>MOCIPC</t>
  </si>
  <si>
    <t>INST. DE PONTO CONVENCIONAL COMPLETO</t>
  </si>
  <si>
    <t>MOCIPCR</t>
  </si>
  <si>
    <t>MOCIPCSC</t>
  </si>
  <si>
    <t>SUBST PONTO CONV POR PONTO SEMI CONV IP</t>
  </si>
  <si>
    <t>MOCIPLC</t>
  </si>
  <si>
    <t>MOCIPLNC</t>
  </si>
  <si>
    <t>SUBST LUMINÁRIAS PONTO NÃO CONV ATÉ DUAS LUMIN</t>
  </si>
  <si>
    <t>MOCIPLNC3</t>
  </si>
  <si>
    <t>SUBST LUMIN PONTO NÃO CONV C/TRÊS OU MAIS LUMIN</t>
  </si>
  <si>
    <t>MOCIPLSC</t>
  </si>
  <si>
    <t>MOCIPNC</t>
  </si>
  <si>
    <t>INST. PONTO NÃO CONV COMPL ATÉ DUAS LUMINÁRIAS</t>
  </si>
  <si>
    <t>MOCIPNC3</t>
  </si>
  <si>
    <t xml:space="preserve">INST.PONTO NÃO CONV COMPL C/TRÊS OU MAIS LUM </t>
  </si>
  <si>
    <t>MOCIPNC3R</t>
  </si>
  <si>
    <t>RET PONTO NÃO CONV COMP C/ TRÊS OU MAIS LUMINÁRIAS</t>
  </si>
  <si>
    <t>MOCIPNCR</t>
  </si>
  <si>
    <t>RET PONTO NÃO CONV COMPLETO ATÉ DUAS LUMINÁRIAS</t>
  </si>
  <si>
    <t>MOCIPSC</t>
  </si>
  <si>
    <t>INST. DE PONTO SEMI CONVENCIONAL  COMPLETO</t>
  </si>
  <si>
    <t>MOCIPSCR</t>
  </si>
  <si>
    <t>PONTO</t>
  </si>
  <si>
    <t>Ponto convencional -&gt; IP em braço leve e curto</t>
  </si>
  <si>
    <t>Ponto semi-convencional -&gt; IP em braço médio</t>
  </si>
  <si>
    <t>Ponto não convencional -&gt; IP em braço pesado e longo</t>
  </si>
  <si>
    <t>RET DE PONTO CONVENCIONAL COMPLETO</t>
  </si>
  <si>
    <t>RET DE PONTO SEMI CONVENCIONAL COMPLETO</t>
  </si>
  <si>
    <t xml:space="preserve">SUBST DE LUMINÁRIA EM PONTO CONVENCIONAL </t>
  </si>
  <si>
    <t>SUBST DE LUMINÁRIA EM PONTO SEMI CONVENCIONAL</t>
  </si>
  <si>
    <t>ALICATE DE COMPRESSÃO MECÂNICO</t>
  </si>
  <si>
    <t>BRAÇADEIRA TIPO U COM PARAFUSO 1.1/2P (49MM)</t>
  </si>
  <si>
    <t>BRAÇADEIRA TIPO U COM PARAFUSO 1P (34MM)</t>
  </si>
  <si>
    <t>BRAÇADEIRA TIPO U COM PARAFUSO 2P (61MM)</t>
  </si>
  <si>
    <t>BRAÇADEIRA TIPO U COM PARAFUSO 3/4P (27,5MM)</t>
  </si>
  <si>
    <t>BUCHA REDUÇÃO COM PORCA ARRUELA 2 1/2 X 2 POL</t>
  </si>
  <si>
    <t>BUCHA REDUÇÃO COM PORCA ARRUELA 2 X 1 1/2 POL</t>
  </si>
  <si>
    <t>CAIXA MEDIÇÃO ELETRÔNICA CONCENTRADORA RDC</t>
  </si>
  <si>
    <t>CHAVE FUSÍVEL 15KV COM PORTA FUSÍVEL 100A 7,1KA</t>
  </si>
  <si>
    <t>CHAVE RDS 15KV 200A 2 VIAS 1 CHAVE AUTOMATIZADA</t>
  </si>
  <si>
    <t>COBERTURA ISOLANTE FLEXÍVEL P/ CHAVE FUSÍVEL 20KV</t>
  </si>
  <si>
    <t>COBERTURA ISOLANTE FLEXÍVEL P/ CONDUTOR 20KV</t>
  </si>
  <si>
    <t>COBERTURA ISOLANTE FLEXÍVEL P/ CONDUTOR 30KV</t>
  </si>
  <si>
    <t>COBERTURA ISOLANTE FLEXÍVEL P/ ISOLADOR DISCO 40KV</t>
  </si>
  <si>
    <t>COBERTURA ISOLANTE FLEXÍVEL P/ ISOLADOR PINO</t>
  </si>
  <si>
    <t>COBERTURA ISOLANTE RÍGIDA P/ CHAVE FACA 27KV</t>
  </si>
  <si>
    <t>COBERTURA ISOLANTE RÍGIDA P/ CHAVE FUSÍVEL 15KV</t>
  </si>
  <si>
    <t>COBERTURA ISOLANTE RÍGIDA P/ CONDUTOR 25KV</t>
  </si>
  <si>
    <t>COBERTURA ISOLANTE RÍGIDA P/ CONDUTOR 46KV</t>
  </si>
  <si>
    <t>COBERTURA ISOLANTE RÍGIDA P/ CRUZETA 34,5KV</t>
  </si>
  <si>
    <t>COBERTURA ISOLANTE RÍGIDA P/ ISOLADOR DISCO 25KV</t>
  </si>
  <si>
    <t>COBERTURA ISOLANTE RÍGIDA P/ ISOLADOR PINO 25KV</t>
  </si>
  <si>
    <t>COBERTURA ISOLANTE RÍGIDA P/ ISOLADOR PINO 46KV</t>
  </si>
  <si>
    <t>COBERTURA ISOLANTE RÍGIDA POSTE 20KV 150X300MM</t>
  </si>
  <si>
    <t>COBERTURA ISOLANTE RÍGIDA POSTE 20KV 150X600MM</t>
  </si>
  <si>
    <t>COBERTURA ISOLANTE RÍGIDA POSTE 34,5KV 230X1200MM</t>
  </si>
  <si>
    <t>COBERTURA ISOLANTE RÍGIDA POSTE 34,5KV 230X1800MM</t>
  </si>
  <si>
    <t>COBERTURA ISOLANTE RÍGIDA POSTE 34,5KV 230X300MM</t>
  </si>
  <si>
    <t>COBERTURA ISOLANTE RÍGIDA POSTE 34,5KV 230X600MM</t>
  </si>
  <si>
    <t>COBERTURA ISOLANTE RÍGIDA POSTE 34,5KV 300X1200MM</t>
  </si>
  <si>
    <t>COBERTURA ISOLANTE RÍGIDA POSTE 34,5KV 300X1800MM</t>
  </si>
  <si>
    <t>COBERTURA PROTETORA MT P/ CABO CA 1/0AWG 15KV</t>
  </si>
  <si>
    <t>COBERTURA PROTETORA MT P/ CONETOR RDP 15 E 25KV</t>
  </si>
  <si>
    <t>COBERTURA PROTETORA P/ BCH BT TRANSFORMADOR ITEM 1</t>
  </si>
  <si>
    <t>COBERTURA PROTETORA P/ BCH BT TRANSFORMADOR ITEM 2</t>
  </si>
  <si>
    <t>COBERTURA PROTETORA P/ CABO CAA 336MCM 15KV</t>
  </si>
  <si>
    <t>COBERTURA PROTETORA P/ ISOLADOR PINO 15KV</t>
  </si>
  <si>
    <t>CONETOR TERMINAL COMPRESSÃO 1F CABO AÇO 9,5MM</t>
  </si>
  <si>
    <t>CONEXÃO ISOLANTE P/ COBERTURA FLEX CONDUTOR 20KV</t>
  </si>
  <si>
    <t>CONEXÃO ISOLANTE P/ COBERTURA FLEX CONDUTOR 30KV</t>
  </si>
  <si>
    <t>CONJUNTO MEDIÇÃO EXTERNO C/MEDIDOR,15KV,TC 10:5A</t>
  </si>
  <si>
    <t>CONJUNTO MEDIÇÃO EXTERNO C/MEDIDOR,15KV,TC 100:5A</t>
  </si>
  <si>
    <t>CONJUNTO MEDIÇÃO EXTERNO C/MEDIDOR,15KV,TC 15:5A</t>
  </si>
  <si>
    <t>CONJUNTO MEDIÇÃO EXTERNO C/MEDIDOR,15KV,TC 150:5A</t>
  </si>
  <si>
    <t>CONJUNTO MEDIÇÃO EXTERNO C/MEDIDOR,15KV,TC 200:5A</t>
  </si>
  <si>
    <t>CONJUNTO MEDIÇÃO EXTERNO C/MEDIDOR,15KV,TC 25:5A</t>
  </si>
  <si>
    <t>CONJUNTO MEDIÇÃO EXTERNO C/MEDIDOR,15KV,TC 5:5A</t>
  </si>
  <si>
    <t>CONJUNTO MEDIÇÃO EXTERNO C/MEDIDOR,15KV,TC 50:5A</t>
  </si>
  <si>
    <t>CONJUNTO MEDIÇÃO EXTERNO C/MEDIDOR,25KV,TC 400:5A</t>
  </si>
  <si>
    <t>CONTRAPINO, 10, 4X40, 5MM</t>
  </si>
  <si>
    <t>CONTROLADOR CARGA 40A 48VCC</t>
  </si>
  <si>
    <t>CONTROLADOR DESCARGA 30A 24VCC</t>
  </si>
  <si>
    <t>CORDA NYLON DN 6,5MM</t>
  </si>
  <si>
    <t>CORRIMÃO P/ PLATAFORMA, 1800MM, P/ LINHA VIVA</t>
  </si>
  <si>
    <t>CRUZETA DE EUCALIPTO 2400MM ITEM 1</t>
  </si>
  <si>
    <t>CRUZETA DE EUCALIPTO 2800MM ITEM 3</t>
  </si>
  <si>
    <t>CURVA AÇO ZINCADO P/ ELETRODUTO 1.1/2P 90°</t>
  </si>
  <si>
    <t>CURVA AÇO ZINCADO P/ ELETRODUTO 2P 90°</t>
  </si>
  <si>
    <t>CURVA AÇO ZINCADO P/ ELETRODUTO 3P 90°</t>
  </si>
  <si>
    <t>CURVA AÇO ZINCADO P/ ELETRODUTO 4P 90°</t>
  </si>
  <si>
    <t>CURVA PVC P/ELETRODUTO COM LUVA 3/4P 90°</t>
  </si>
  <si>
    <t>DINAMÔMETRO 0-55KG P/ TESTE PADRÃO ENTRADA</t>
  </si>
  <si>
    <t>ELETRODUTO AÇO ZINCADO COM LUVA 2P X 3M</t>
  </si>
  <si>
    <t>ELETRODUTO AÇO ZINCADO COM LUVA 3/4P X 3M</t>
  </si>
  <si>
    <t>ELETRODUTO AÇO ZINCADO COM LUVA 3P X 3M</t>
  </si>
  <si>
    <t>ELETRODUTO AÇO ZINCADO COM LUVA 5P X 6M</t>
  </si>
  <si>
    <t>ELETRODUTO FLEXÍVEL RSS 2P X 1M ITEM 2</t>
  </si>
  <si>
    <t>ELETRODUTO FLEXÍVEL RSS 2P X 50CM ITEM 1</t>
  </si>
  <si>
    <t>ELETRODUTO FLEXÍVEL RSS 3P X 1M ITEM 4</t>
  </si>
  <si>
    <t>ELETRODUTO FLEXÍVEL RSS 3P X 50CM ITEM 3</t>
  </si>
  <si>
    <t>ELETRODUTO PVC COM LUVA 1.1/2P X 3M</t>
  </si>
  <si>
    <t>ELETRODUTO PVC COM LUVA 1.1/4P X 3M</t>
  </si>
  <si>
    <t>ELETRODUTO PVC COM LUVA 1P X 3M</t>
  </si>
  <si>
    <t>ELETRODUTO PVC COM LUVA 2P X 3M</t>
  </si>
  <si>
    <t>ELETRODUTO PVC COM LUVA 3/4P X 3M</t>
  </si>
  <si>
    <t>ELO FUSÍVEL BOTÃO 500MM 100K</t>
  </si>
  <si>
    <t>ELO FUSÍVEL BOTÃO 500MM 100T</t>
  </si>
  <si>
    <t>ELO FUSÍVEL BOTÃO 500MM 6T</t>
  </si>
  <si>
    <t>ELO FUSÍVEL BOTÃO 500MM 8T</t>
  </si>
  <si>
    <t>ESCOVA DE CERDAS DE AÇO CABO CURVO P/ SOLDADOR</t>
  </si>
  <si>
    <t>ESTICADOR DE CONDUTOR COM CORREIA 150DAN</t>
  </si>
  <si>
    <t>ESTOPA DE ALGODÃO BRANCA ESPECIAL</t>
  </si>
  <si>
    <t>ESTROPO DE AÇO 13MMX1,20M 2060DAN</t>
  </si>
  <si>
    <t>ESTROPO DE AÇO 9,5MMX1,20M 1170DAN</t>
  </si>
  <si>
    <t>ESTROPO DE NYLON 1200X53X4,5MM 450DAN</t>
  </si>
  <si>
    <t>ESTROPO DE NYLON 500X53X4,5MM 450DAN</t>
  </si>
  <si>
    <t>ESTROPO DE NYLON 800X53X4,5MM 450DAN</t>
  </si>
  <si>
    <t>EXTENSOR DE CRUZETA 1415MM P/ LINHA VIVA</t>
  </si>
  <si>
    <t>EXTENSOR DE CRUZETA 1710MM P/ LINHA VIVA</t>
  </si>
  <si>
    <t>EXTRATOR PARA CONETOR DERIVAÇÃO DE CUNHA</t>
  </si>
  <si>
    <t>FERRAMENTA P/ APLICAÇÃO CONETOR CUNHA AL OU CU</t>
  </si>
  <si>
    <t>FIO AL 5,1MM PARA AMARRAÇÃO RDP</t>
  </si>
  <si>
    <t>FP BARRAMENTO ISOLADO AL 1200A</t>
  </si>
  <si>
    <t>FP CABO DUPLEX CA 1X1X25+25 1KV</t>
  </si>
  <si>
    <t>FP CINTURÃO SEGURANÇA 920MM</t>
  </si>
  <si>
    <t>FP CRUZETA DE MADEIRA 2800X135X110MM ITEM 2</t>
  </si>
  <si>
    <t>FP CRUZETA DE MADEIRA 2800X135X110MM ITEM 3</t>
  </si>
  <si>
    <t>FP CRUZETA DE MADEIRA 5000X135X110MM</t>
  </si>
  <si>
    <t>FP CURVA CA 45 GRAUS ELETRODUTO 75MM</t>
  </si>
  <si>
    <t>FP LUVA DEFLETORA PVC PARA ELETRODUTO 125MM</t>
  </si>
  <si>
    <t>FP LUVA DEFLETORA PVC PARA ELETRODUTO 75MM</t>
  </si>
  <si>
    <t>FP PERFIL Z AÇO 34X70X34MM</t>
  </si>
  <si>
    <t>FP POSTE CONCRETO CIRCULAR 9M 150DAN</t>
  </si>
  <si>
    <t>FP POSTE CONCRETO CIRCULAR 9M 300DAN</t>
  </si>
  <si>
    <t>FP POSTE CONCRETO DUPLO T 10M 150DAN</t>
  </si>
  <si>
    <t>FP POSTE CONCRETO DUPLO T 10M 300C/ME</t>
  </si>
  <si>
    <t>FP POSTE CONCRETO DUPLO T 13M 300DAN</t>
  </si>
  <si>
    <t>FP POSTE CONCRETO DUPLO T 9M 300DAN</t>
  </si>
  <si>
    <t>FP POSTE EUCALIPTO 9M 150DAN (RESTRITO RURAL)</t>
  </si>
  <si>
    <t>FP POSTE MODULAR AÇO DUPLO U 10M</t>
  </si>
  <si>
    <t>FP POSTE MODULAR AÇO DUPLO U 11M</t>
  </si>
  <si>
    <t>FP POSTE MODULAR AÇO DUPLO U 12M</t>
  </si>
  <si>
    <t>FP POSTE MODULAR AÇO DUPLO U 13M</t>
  </si>
  <si>
    <t>FP REATOR LÂMPADA VMETAL 150W INTEG IP ORNAM</t>
  </si>
  <si>
    <t>FUSÍVEL BAIONETA 12 AMPERES P/TRAFO TIPO PEDESTAL</t>
  </si>
  <si>
    <t>FUSÍVEL BAIONETA 15 AMPERES P/TRAFO TIPO PEDESTAL</t>
  </si>
  <si>
    <t>FUSÍVEL BAIONETA 25 AMPERES P/TRAFO TIPO PEDESTAL</t>
  </si>
  <si>
    <t>FUSÍVEL BAIONETA 5 AMPERES P/TRAFO TIPO PEDESTAL</t>
  </si>
  <si>
    <t>FUSÍVEL BAIONETA 50 AMPERES P/TRAFO TIPO PEDESTAL</t>
  </si>
  <si>
    <t>FUSÍVEL BAIONETA 6 AMPERES P/TRAFO TIPO PEDESTAL</t>
  </si>
  <si>
    <t>GABARITO PARA PROJETO DE RDA</t>
  </si>
  <si>
    <t>GANCHO DE AÇO PARA CORDA CARRETILHA 225DAN</t>
  </si>
  <si>
    <t>GANCHO-OLHAL DE AÇO 50KN</t>
  </si>
  <si>
    <t>GARRA PARA CABO AÇO 3-10MM</t>
  </si>
  <si>
    <t>GRAMPO DE LINHA VIVA</t>
  </si>
  <si>
    <t>GRAMPO ISOLADO P/BY-PASS CABO CAA 6AWG-477MCM 15KV</t>
  </si>
  <si>
    <t>HASTE ATERRAMENTO 16X3000MM</t>
  </si>
  <si>
    <t>HASTE ATERRAMENTO 20X1500MM</t>
  </si>
  <si>
    <t>HASTE ATERRAMENTO 2400MM</t>
  </si>
  <si>
    <t>HASTE ATERRAMENTO PARA VEÍCULOS 16X1500MM</t>
  </si>
  <si>
    <t>IDENTIFICADOR DE FASE A PARA RDI BT</t>
  </si>
  <si>
    <t>IDENTIFICADOR DE FASE B PARA RDI BT</t>
  </si>
  <si>
    <t>IDENTIFICADOR DE FASE C PARA RDI BT</t>
  </si>
  <si>
    <t>IGNITOR PARA LÂMPADA VS 70W</t>
  </si>
  <si>
    <t>INFLADOR DE LUVA COM BOMBA E CABEÇOTE</t>
  </si>
  <si>
    <t>INTERRUPTOR 1 TECLA 10A 250V EMBUTIR</t>
  </si>
  <si>
    <t>INTERRUPTOR 1 TECLA 10A 250V SOBREPOR</t>
  </si>
  <si>
    <t>INTERRUPTOR 2 TECLAS 10A 250V SOBREPOR</t>
  </si>
  <si>
    <t>INVERSOR CC/CA 150W</t>
  </si>
  <si>
    <t>INVERSOR CC/CA 250W</t>
  </si>
  <si>
    <t>INVERSOR CC/CA 300W</t>
  </si>
  <si>
    <t>INVERSOR CC/CA 500W</t>
  </si>
  <si>
    <t>INVERSOR CC/CA 600W</t>
  </si>
  <si>
    <t>INVERSOR CC/CA 800W</t>
  </si>
  <si>
    <t>ISOLADOR DISCO GARFO OLHAL A RECUPERAR</t>
  </si>
  <si>
    <t>ISOLADOR DISCO GARFO-OLHAL VIDRO 175X140MM</t>
  </si>
  <si>
    <t>ISOLADOR PINO A RECUPERAR</t>
  </si>
  <si>
    <t>ISOLADOR ROLDANA PORCELANA OU VIDRO</t>
  </si>
  <si>
    <t>ISOLADOR ROLDANA PVC 1 CANAL 36X36MM</t>
  </si>
  <si>
    <t>ISOLADOR ROLDANA PVC 1 CANAL 40X40MM</t>
  </si>
  <si>
    <t>ISOLADOR ROLDANA/CASTANHA A RECUPERAR</t>
  </si>
  <si>
    <t>KIT N°2 CONDUTORES PARA MEDIÇÃO INDIRETA BT</t>
  </si>
  <si>
    <t>KIT N°3 CONDUTORES PARA MEDIÇÃO INDIRETA BT</t>
  </si>
  <si>
    <t>LÂMPADA ESTROBO 220V 6W BRANCA 50-60 FLASHES/MIN</t>
  </si>
  <si>
    <t>LÂMPADA VAPOR DE SÓDIO 100W AP E-40 TUBULAR</t>
  </si>
  <si>
    <t>LÂMPADA VAPOR DE SÓDIO 150W AP E-40 TUBULAR</t>
  </si>
  <si>
    <t>LÂMPADA VAPOR DE SÓDIO 250W AP E-40 TUBULAR</t>
  </si>
  <si>
    <t>LÂMPADA VAPOR DE SÓDIO 400W AP E-40 TUBULAR</t>
  </si>
  <si>
    <t>LÂMPADA VAPOR DE SÓDIO 70W AP E-27 TUBULAR</t>
  </si>
  <si>
    <t>LÂMPADA VS 400W AP E-40 TUBULAR DUPLO TUBO DE ARCO</t>
  </si>
  <si>
    <t>LENÇOL ISOLANTE 1000X300X2,5MM 1KV CLASSE 0</t>
  </si>
  <si>
    <t>LENÇOL ISOLANTE 900X900X3MM 40KV CLASSE 4</t>
  </si>
  <si>
    <t>LENÇOL ISOLANTE SEMI-PARTIDO 900X900X3MM 40KV</t>
  </si>
  <si>
    <t>LUVA RASPA PARA SERVIÇOS GERAIS</t>
  </si>
  <si>
    <t>MANGA ISOLANTE 10KV CLASSE 1</t>
  </si>
  <si>
    <t>MANGA ISOLANTE 15KV CLASSE 2 PARA LINHA VIVA</t>
  </si>
  <si>
    <t>MANGA ISOLANTE 25KV CLASSE 3 PARA LINHA VIVA</t>
  </si>
  <si>
    <t>MANGUEIRA DECORATIVA LUMINOSA TRANSPARENTE 220V</t>
  </si>
  <si>
    <t>MANGUEIRA DECORATIVA LUMINOSA VERDE 220V</t>
  </si>
  <si>
    <t>MANGUEIRA DECORATIVA LUMINOSA VERMELHA 220V</t>
  </si>
  <si>
    <t>MANILHA SAPATILHA CLASSE 50KN</t>
  </si>
  <si>
    <t>MATRIZ P/ ALICATE MECÂNICO COMPRESSÃO ÍNDICE 0</t>
  </si>
  <si>
    <t>MATRIZ P/ ALICATE MECÂNICO COMPRESSÃO ÍNDICE 162</t>
  </si>
  <si>
    <t>MATRIZ P/ ALICATE MECÂNICO COMPRESSÃO ÍNDICE 163</t>
  </si>
  <si>
    <t>MATRIZ P/ ALICATE MECÂNICO COMPRESSÃO ÍNDICE 236</t>
  </si>
  <si>
    <t>MATRIZ P/ ALICATE MECÂNICO COMPRESSÃO ÍNDICE 237</t>
  </si>
  <si>
    <t>MATRIZ P/ ALICATE MECÂNICO COMPRESSÃO ÍNDICE 238</t>
  </si>
  <si>
    <t>MATRIZ P/ ALICATE MECÂNICO COMPRESSÃO ÍNDICE 239</t>
  </si>
  <si>
    <t>MATRIZ P/ ALICATE MECÂNICO COMPRESSÃO ÍNDICE 242</t>
  </si>
  <si>
    <t>MATRIZ P/ ALICATE MECÂNICO COMPRESSÃO ÍNDICE 243</t>
  </si>
  <si>
    <t>MATRIZ P/ ALICATE MECÂNICO COMPRESSÃO ÍNDICE 245</t>
  </si>
  <si>
    <t>MATRIZ P/ ALICATE MECÂNICO COMPRESSÃO ÍNDICE 28K</t>
  </si>
  <si>
    <t>MOITÃO MADEIRA 2 GORNES 500 DAN</t>
  </si>
  <si>
    <t>MOITÃO MADEIRA 3 GORNES 700 DAN</t>
  </si>
  <si>
    <t>MOITÃO POLIETILENO 2 GORNES 400 DAN P/ LINHA VIVA</t>
  </si>
  <si>
    <t>MOLDURA AÇO 1900X840MM PARA CÂMARA TIPO TB</t>
  </si>
  <si>
    <t>PLACA N.3 PARA IDENTIFICAÇÃO EQUIPAMENTO</t>
  </si>
  <si>
    <t>PLACA N.4 PARA IDENTIFICAÇÃO EQUIPAMENTO</t>
  </si>
  <si>
    <t>PLACA N.5 PARA IDENTIFICAÇÃO EQUIPAMENTO</t>
  </si>
  <si>
    <t>PLACA N.6 OU 9 PARA IDENTIFICAÇÃO EQUIPAMENTO</t>
  </si>
  <si>
    <t>PLACA N.7 PARA IDENTIFICAÇÃO EQUIPAMENTO</t>
  </si>
  <si>
    <t>PLACA N.8 PARA IDENTIFICAÇÃO EQUIPAMENTO</t>
  </si>
  <si>
    <t>PLUGUE ATERRAMENTO PAT 15KV</t>
  </si>
  <si>
    <t>PLUGUE ATERRAMENTO PAT 25KV</t>
  </si>
  <si>
    <t>PORCA-ARRUELA AÇO 3/4P</t>
  </si>
  <si>
    <t>POSTE AÇO DIVERSOS A RECUPERAR</t>
  </si>
  <si>
    <t>POSTE AROEIRA 10M</t>
  </si>
  <si>
    <t>POSTE AROEIRA 9M</t>
  </si>
  <si>
    <t>POSTE CONCRETO CIRCULAR/DT A RECUPERAR</t>
  </si>
  <si>
    <t>POSTE CONCRETO DUPLO T 11M 300DAN</t>
  </si>
  <si>
    <t>POSTE CONCRETO DUPLO T 11M 600DAN</t>
  </si>
  <si>
    <t>POSTE CONCRETO DUPLO T 12M 300DAN</t>
  </si>
  <si>
    <t>POSTE CONCRETO DUPLO T 12M 600DAN</t>
  </si>
  <si>
    <t>POSTE CONCRETO DUPLO T 13M 600DAN</t>
  </si>
  <si>
    <t>POSTE CONCRETO DUPLO T 15M 600DAN</t>
  </si>
  <si>
    <t>POSTE CONCRETO DUPLO T 18M 600DAN</t>
  </si>
  <si>
    <t>POSTE EUCALIPTO 20M 600DAN</t>
  </si>
  <si>
    <t>POSTE EUCALIPTO 9M 300DAN</t>
  </si>
  <si>
    <t>POSTE MADEIRA A RECUPERAR</t>
  </si>
  <si>
    <t>QDP PARA TRANSFORMADOR 45KVA RDS</t>
  </si>
  <si>
    <t>QDP PARA TRANSFORMADOR 75KVA RDS</t>
  </si>
  <si>
    <t>REATOR LÂMPADA VM 80W EXTERNO</t>
  </si>
  <si>
    <t>REATOR LÂMPADA VS 70W EXTERNO</t>
  </si>
  <si>
    <t>SUCATA POSTE CONCRETO</t>
  </si>
  <si>
    <t>SUPORTE DE TOPO PARA ISOLADOR PILAR</t>
  </si>
  <si>
    <t>SUPORTE L DE TOPO DE POSTE ITEM 1</t>
  </si>
  <si>
    <t>SUPORTE PARA RELIGADOR 6H</t>
  </si>
  <si>
    <t>TC 10-5A 15KV</t>
  </si>
  <si>
    <t>TC 10-5A 25,8KV</t>
  </si>
  <si>
    <t>TC 15-5A 15KV</t>
  </si>
  <si>
    <t>TC 25-5A 15KV</t>
  </si>
  <si>
    <t>TC 25-5A 25,8KV</t>
  </si>
  <si>
    <t>TC 50-5A 15KV</t>
  </si>
  <si>
    <t>TC 50-5A 25,8KV</t>
  </si>
  <si>
    <t>TC 5-5A 15KV</t>
  </si>
  <si>
    <t>TC 5-5A 25,8KV</t>
  </si>
  <si>
    <t>TP 15KV 70-1</t>
  </si>
  <si>
    <t>ALICATE COMPRESSÃO HIDRÁULICO 120KN</t>
  </si>
  <si>
    <t>ALICATE DE COMPRESSÃO ELETRO HIDRÁULICO</t>
  </si>
  <si>
    <t>CONETOR TERMINAL ATERRAMENTO TEMPORÁRIO DE CHAVE</t>
  </si>
  <si>
    <t>CONTROLE AUTOMÁTICO P/ BANCO CAPACITORES, 15KV</t>
  </si>
  <si>
    <t>CRUZETA DE PLÁSTICO 2400X112,5X90MM</t>
  </si>
  <si>
    <t>CRUZETA METÁLICA 2400X90X90MM ITEM 1</t>
  </si>
  <si>
    <t>CRUZETA METÁLICA 2800X90X90MM ITEM 2</t>
  </si>
  <si>
    <t>FERRAGEM ELETROTÉCNICA ZINCADA A RECUPERAR</t>
  </si>
  <si>
    <t>FP ARMÁRIO FOTOVOLTAICO RESIDENCIAL</t>
  </si>
  <si>
    <t>FP LUMINÁRIA ABERTA P/ LÂMPADA VM 250W</t>
  </si>
  <si>
    <t>FP LUMINÁRIA ABERTA P/ LÂMPADA VM 80W</t>
  </si>
  <si>
    <t>FP PADRÃO ENTRADA MONOFÁSICO 1 CAIXA 7M PPF-4</t>
  </si>
  <si>
    <t>FP SUPORTE PARA LUMINÁRIA PÉ-DE-GALINHA</t>
  </si>
  <si>
    <t>FP TRANSFORMADOR MONOFÁSICO 24,2KV 5KVA</t>
  </si>
  <si>
    <t>FP TRANSFORMADOR TRIFÁSICO 15KV 15KVA</t>
  </si>
  <si>
    <t>FP TRANSFORMADOR TRIFÁSICO 15KV AP 150KVA</t>
  </si>
  <si>
    <t>FP TRANSFORMADOR TRIFÁSICO 15KV API 30KVA</t>
  </si>
  <si>
    <t>FP TRANSFORMADOR TRIFÁSICO 24,2KV 15KVA</t>
  </si>
  <si>
    <t>FP TRANSFORMADOR TRIFÁSICO 24,2KV AP 45KVA</t>
  </si>
  <si>
    <t>FP TRANSFORMADOR TRIFÁSICO 24,2KV AP 75KVA</t>
  </si>
  <si>
    <t>FUSÍVEL DIAZED RÁPIDO 50A 500V</t>
  </si>
  <si>
    <t>FUSÍVEL DIAZED RÁPIDO 63A 500V</t>
  </si>
  <si>
    <t>GRAMPO PREGADOR DE PLÁSTICO</t>
  </si>
  <si>
    <t>ISOLADOR DE ANCORAGEM POLIMÉRICO 15KV ITEM 1</t>
  </si>
  <si>
    <t>ISOLADOR DE ANCORAGEM POLIMÉRICO 35KV ITEM 2</t>
  </si>
  <si>
    <t>ISOLADOR ROLDANA POLIMÉRICO OU PORCELANA 2 CANAIS</t>
  </si>
  <si>
    <t>LÂMPADA VAPOR METÁLICO 70W AP G-12</t>
  </si>
  <si>
    <t>LUMINÁRIA ABERTA COM OU SEM REATOR A RECUPERAR</t>
  </si>
  <si>
    <t>LUMINÁRIA INDUSTRIAL ABERTA P/ LÂMPADA MISTA 250W</t>
  </si>
  <si>
    <t>MANGUEIRA DIELÉTRICA 1,8M ALTA PRESSÃO</t>
  </si>
  <si>
    <t>MATRIZ INTERCAMBIÁVEL 29ART PARA ALICATE Y-39</t>
  </si>
  <si>
    <t>MATRIZ INTERCAMBIÁVEL 31ART PARA ALICATE Y-39</t>
  </si>
  <si>
    <t>MATRIZ INTERCAMBIÁVEL 34ART PARA ALICATE Y-39</t>
  </si>
  <si>
    <t>MATRIZ INTERCAMBIÁVEL 34RT PARA ALICATE Y-39</t>
  </si>
  <si>
    <t>MATRIZ INTERCAMBIÁVEL 39ART PARA ALICATE Y-39</t>
  </si>
  <si>
    <t>MATRIZ INTERCAMBIÁVEL 655 PARA ALICATE Y-39</t>
  </si>
  <si>
    <t>MATRIZ INTERCAMBIÁVEL 705 PARA ALICATE Y-39</t>
  </si>
  <si>
    <t>MATRIZ INTERCAMBIÁVEL DE CORTE TIPO U</t>
  </si>
  <si>
    <t>MATRIZ P/ ALICATE HIDRÁULICO COMPRESSÃO ÍNDICE 0</t>
  </si>
  <si>
    <t>MATRIZ P/ ALICATE HIDRÁULICO COMPRESSÃO ÍNDICE 162</t>
  </si>
  <si>
    <t>MATRIZ P/ ALICATE HIDRÁULICO COMPRESSÃO ÍNDICE 163</t>
  </si>
  <si>
    <t>MATRIZ P/ ALICATE HIDRÁULICO COMPRESSÃO ÍNDICE 236</t>
  </si>
  <si>
    <t>MATRIZ P/ ALICATE HIDRÁULICO COMPRESSÃO ÍNDICE 237</t>
  </si>
  <si>
    <t>MATRIZ P/ ALICATE HIDRÁULICO COMPRESSÃO ÍNDICE 238</t>
  </si>
  <si>
    <t>MATRIZ P/ ALICATE HIDRÁULICO COMPRESSÃO ÍNDICE 239</t>
  </si>
  <si>
    <t>MATRIZ P/ ALICATE HIDRÁULICO COMPRESSÃO ÍNDICE 242</t>
  </si>
  <si>
    <t>MATRIZ P/ ALICATE HIDRÁULICO COMPRESSÃO ÍNDICE 243</t>
  </si>
  <si>
    <t>MATRIZ P/ ALICATE HIDRÁULICO COMPRESSÃO ÍNDICE 245</t>
  </si>
  <si>
    <t>MATRIZ P/ ALICATE HIDRÁULICO COMPRESSÃO ÍNDICE 248</t>
  </si>
  <si>
    <t>MATRIZ P/ ALICATE HIDRÁULICO COMPRESSÃO ÍNDICE 249</t>
  </si>
  <si>
    <t>MATRIZ P/ ALICATE HIDRÁULICO COMPRESSÃO ÍNDICE 251</t>
  </si>
  <si>
    <t>MATRIZ P/ ALICATE HIDRÁULICO COMPRESSÃO ÍNDICE 252</t>
  </si>
  <si>
    <t>MATRIZ P/ ALICATE HIDRÁULICO COMPRESSÃO ÍNDICE 316</t>
  </si>
  <si>
    <t>MATRIZ P/ ALICATE HIDRÁULICO COMPRESSÃO ÍNDICE 321</t>
  </si>
  <si>
    <t>MATRIZ P/ ALICATE HIDRÁULICO COMPRESSÃO ÍNDICE D3</t>
  </si>
  <si>
    <t>MATRIZ P/ ALICATE HIDRÁULICO COMPRESSÃO ÍNDICE N</t>
  </si>
  <si>
    <t>REGULADOR MONOFÁSICO 25KV 72KVA</t>
  </si>
  <si>
    <t>SECCIONALIZADOR 3F HIDRÁULICO 15KV 200A GN3</t>
  </si>
  <si>
    <t>TRANSFORMADOR MONOFÁSICO 15KV 25KVA</t>
  </si>
  <si>
    <t>TRANSFORMADOR MONOFÁSICO 24,2KV 10KVA</t>
  </si>
  <si>
    <t>TRANSFORMADOR MONOFÁSICO 24,2KV 15KVA</t>
  </si>
  <si>
    <t>TRANSFORMADOR MONOFÁSICO 24,2KV 25KVA</t>
  </si>
  <si>
    <t>TRANSFORMADOR MONOFÁSICO 24,2KV 37,5KVA</t>
  </si>
  <si>
    <t>TRANSFORMADOR MONOFÁSICO 36,2KV 10KVA</t>
  </si>
  <si>
    <t>TRANSFORMADOR MONOFÁSICO 36,2KV 15KVA</t>
  </si>
  <si>
    <t>TRANSFORMADOR MONOFÁSICO 36,2KV 37,5KVA</t>
  </si>
  <si>
    <t>TRANSFORMADOR TRIFÁSICO 15KV 30KVA</t>
  </si>
  <si>
    <t>TRANSFORMADOR TRIFÁSICO 15KV 45KVA</t>
  </si>
  <si>
    <t>TRANSFORMADOR TRIFÁSICO 15KV 75KVA</t>
  </si>
  <si>
    <t>TRANSFORMADOR TRIFÁSICO 24,2KV 30KVA</t>
  </si>
  <si>
    <t>TRANSFORMADOR TRIFÁSICO 24,2KV 45KVA</t>
  </si>
  <si>
    <t>TRANSFORMADOR TRIFÁSICO 24,2KV 75KVA</t>
  </si>
  <si>
    <t>TRANSFORMADOR TRIFÁSICO SUB 15KV 500KVA BCH PORCEL</t>
  </si>
  <si>
    <t>TRANSFORMADOR TRIFÁSICO SUBTERRÂNEO 15KV 750KVA</t>
  </si>
  <si>
    <t xml:space="preserve">ENDEREÇO: </t>
  </si>
  <si>
    <t>ACESSÓRIO DESCONTÁVEL COTOV TDF-L 25KV 430MM</t>
  </si>
  <si>
    <t>ACESSÓRIO DESCONTÁVEL COTOV TDF-L 25KV 540MM</t>
  </si>
  <si>
    <t>ADAPTADOR APC 15KV 120MM2</t>
  </si>
  <si>
    <t>ADAPTADOR APC 15KV 185MM2</t>
  </si>
  <si>
    <t>ADAPTADOR APC 15KV 240MM2</t>
  </si>
  <si>
    <t>ADAPTADOR APC 15KV 380MM2</t>
  </si>
  <si>
    <t>ADAPTADOR APC 15KV 400MM2</t>
  </si>
  <si>
    <t>ADAPTADOR APC 15KV 50MM2</t>
  </si>
  <si>
    <t>ADAPTADOR APC 25KV 185MM2</t>
  </si>
  <si>
    <t>ADAPTADOR APC 25KV 50MM2</t>
  </si>
  <si>
    <t>ALÇA PRÉ-FORMADA AÇO ALUMINADO 17MM2 (1N5)</t>
  </si>
  <si>
    <t>ALÇA PRÉ-FORMADA CA/CAA 107MM2 (4/0AWG)</t>
  </si>
  <si>
    <t>ALÇA PRÉ-FORMADA CA/CAA 170MM2 (336,4MCM)</t>
  </si>
  <si>
    <t>ALÇA PRÉ-FORMADA CA/CAA 21MM2 (4AWG)</t>
  </si>
  <si>
    <t>ALÇA PRÉ-FORMADA CA/CAA 34MM2 (2AWG)</t>
  </si>
  <si>
    <t>ALÇA PRÉ-FORMADA CA/CAA 54MM2 (1/0AWG)</t>
  </si>
  <si>
    <t>ALÇA PRÉ-FORMADA ESTAI CABO AÇO 6,4MM</t>
  </si>
  <si>
    <t>ALÇA PRÉ-FORMADA ESTAI CABO AÇO 9,5MM</t>
  </si>
  <si>
    <t>ALÇA PRÉ-FORMADA NEUTRO CA/CAL 10MM2</t>
  </si>
  <si>
    <t>ALÇA PRÉ-FORMADA NEUTRO CA/CAL 16MM2</t>
  </si>
  <si>
    <t>ALÇA PRÉ-FORMADA NEUTRO CA/CAL 25MM2</t>
  </si>
  <si>
    <t>ALÇA PRÉ-FORMADA NEUTRO CA/CAL 35MM2</t>
  </si>
  <si>
    <t>ALÇA PRÉ-FORMADA NEUTRO CA/CAL 70MM2</t>
  </si>
  <si>
    <t>ALÇA PRÉ-FORMADA OLHAL CA/CAA 107MM2 (4/0AWG)</t>
  </si>
  <si>
    <t>ALÇA PRÉ-FORMADA OLHAL CA/CAA 170MM2 (336,4MCM)</t>
  </si>
  <si>
    <t>ALÇA PRÉ-FORMADA OLHAL CA/CAA 21MM2(4AWG)</t>
  </si>
  <si>
    <t>ALÇA PRÉ-FORMADA OLHAL CA/CAA 34MM2 (2AWG)</t>
  </si>
  <si>
    <t>ALÇA PRÉ-FORMADA OLHAL CA/CAA 54MM2(1/0AWG)</t>
  </si>
  <si>
    <t>ALICATE BOMBA D'AGUA GRANDE</t>
  </si>
  <si>
    <t>ANEL CAIXA ZA CONCRETO PRÉ-MOLDADO</t>
  </si>
  <si>
    <t>ANEL CAIXA ZB CONCRETO PRÉ-MOLDADO</t>
  </si>
  <si>
    <t>ANEL CAIXA ZC CONCRETO PRÉ-MOLDADO</t>
  </si>
  <si>
    <t>ANEL CAIXA ZD CONCRETO PRÉ-MOLDADO</t>
  </si>
  <si>
    <t>ARAME DE AÇO, DIÂMETRO 2,76MM (12 BWG)</t>
  </si>
  <si>
    <t>ARMÁRIO FOTOVOLTAICO PODER PUBLICO - TIPO 2</t>
  </si>
  <si>
    <t>ATUADOR QUÍMICO P/ SECCIONALIZADOR 1F 15KV</t>
  </si>
  <si>
    <t>BASE 10A RELE FOTOELÉTRICO</t>
  </si>
  <si>
    <t>BASE 50A RELE FOTOELÉTRICO</t>
  </si>
  <si>
    <t>BASE PARA RELE 50A RECUPERÁVEL</t>
  </si>
  <si>
    <t>BASTÃO AMARRAÇÃO COM GANCHO E LAMINA ROTATIVA</t>
  </si>
  <si>
    <t>BASTÃO ATERRAMENTO COM DETECTOR DE TENSÃO</t>
  </si>
  <si>
    <t>BATERIA 100AH 12V CHUMBO ACIDO</t>
  </si>
  <si>
    <t>BUCHA NYLON SO6</t>
  </si>
  <si>
    <t>BUCHA NYLON SO8</t>
  </si>
  <si>
    <t>CABO AÇO 3N5 (9,93MM) ALUMINADO</t>
  </si>
  <si>
    <t>CABO AL 1X 16MM2 1KV</t>
  </si>
  <si>
    <t>CABO AL 1X 25MM2 1KV</t>
  </si>
  <si>
    <t>CABO AL 1X 50MM2 15KV</t>
  </si>
  <si>
    <t>CABO AL 1X 50MM2 15KV PROTEGIDO</t>
  </si>
  <si>
    <t>CABO AL 1X 50MM2 1KV</t>
  </si>
  <si>
    <t>CABO AL 1X 50MM2 25KV</t>
  </si>
  <si>
    <t>CABO AL 1X 50MM2 25KV PROTEGIDO</t>
  </si>
  <si>
    <t>CABO AL 1X 70MM2 1KV</t>
  </si>
  <si>
    <t>CABO AL 1X 70MM2 35KV PROTEGIDO</t>
  </si>
  <si>
    <t>CABO AL 1X120MM2 15KV</t>
  </si>
  <si>
    <t>CABO AL 1X120MM2 1KV</t>
  </si>
  <si>
    <t>CABO AL 1X150MM2 15KV PROTEGIDO</t>
  </si>
  <si>
    <t>CABO AL 1X150MM2 25KV PROTEGIDO</t>
  </si>
  <si>
    <t>CABO AL 1X150MM2 35KV PROTEGIDO</t>
  </si>
  <si>
    <t>CABO AL 1X185MM2 25KV</t>
  </si>
  <si>
    <t>CABO AL 1X240MM2 15KV</t>
  </si>
  <si>
    <t>CABO AL 1X240MM2 1KV</t>
  </si>
  <si>
    <t>CABO AL 1X4OOMM2 15KV</t>
  </si>
  <si>
    <t>CABO CA 107MM2 (4/0AWG)</t>
  </si>
  <si>
    <t>CABO CA 170MM2 (336,4MCM)</t>
  </si>
  <si>
    <t>CABO CA 34MM2 (2AWG)</t>
  </si>
  <si>
    <t>CABO CA 53MM2 (1/0AWG)</t>
  </si>
  <si>
    <t>CABO CAA 107MM2 (4/0AWG)</t>
  </si>
  <si>
    <t>CABO CAA 170MM2 (336,4MCM)</t>
  </si>
  <si>
    <t>CABO CAA 21MM2 (4AWG)</t>
  </si>
  <si>
    <t>CABO CAA 34MM2 (2AWG)</t>
  </si>
  <si>
    <t>CABO CAA 53MM2 (1/0AWG)</t>
  </si>
  <si>
    <t>CABO CU 1X 1,5MM2 1KV XLPE</t>
  </si>
  <si>
    <t>CABO CU 1X 1,5MM2 750V PVC ESPECIAL PRETO</t>
  </si>
  <si>
    <t>CABO CU 1X 1,5MM2 750V SILICONE</t>
  </si>
  <si>
    <t>CABO CU 1X 16MM2 750V</t>
  </si>
  <si>
    <t>CABO CU 1X 2,5MM2 750V</t>
  </si>
  <si>
    <t>CABO CU 1X 35MM2 750V</t>
  </si>
  <si>
    <t>CABO CU 1X 4MM2 750V</t>
  </si>
  <si>
    <t>CABO CU 1X 50MM2 750V</t>
  </si>
  <si>
    <t>CABO CU 1X 70MM2 1KV</t>
  </si>
  <si>
    <t>CABO CU 1X 95MM2 750V</t>
  </si>
  <si>
    <t>CABO CU 1X1,5MM2 750V PVC</t>
  </si>
  <si>
    <t>CABO CU 1X120MM2 1 KV</t>
  </si>
  <si>
    <t>CABO CU 1X120MM2 750V</t>
  </si>
  <si>
    <t>CABO CU 1X150MM2 1KV</t>
  </si>
  <si>
    <t>CABO CU 1X240MM2 1 KV</t>
  </si>
  <si>
    <t>CABO CU 1X25MM2 750V TRANSPARENTE</t>
  </si>
  <si>
    <t>CABO CU 1X35MM2 1KV</t>
  </si>
  <si>
    <t>CABO CU 1X5OMM2 1KV</t>
  </si>
  <si>
    <t>CABO CU 1X6MM2 750V</t>
  </si>
  <si>
    <t>CABO CU 2X 4MM2 0,6/1KV</t>
  </si>
  <si>
    <t>CABO CU 2X 6MM2 0,6/1KV</t>
  </si>
  <si>
    <t>CABO CU 2X10MM2 0,6/1KV</t>
  </si>
  <si>
    <t>CABO CU 2X2,5MM2 0,6/1KV</t>
  </si>
  <si>
    <t>CABO CU 3X6MM2 1 KV PER./ST1</t>
  </si>
  <si>
    <t>CABO CU 4X4MM2 0,6/1KV PER.</t>
  </si>
  <si>
    <t>CABO CU LUX 34MM2 15KV PARA LINHA VIVA</t>
  </si>
  <si>
    <t>CABO CU NU 35MM2 MHO DURO</t>
  </si>
  <si>
    <t>CABO CU NU 70MM2 MEIO DURO</t>
  </si>
  <si>
    <t>CABO DE AÇO HÁS 3/8P (9,5MM) 7FIOS</t>
  </si>
  <si>
    <t>CABO DE AÇO SM 1/4P (6,4MM) 7 FIOS</t>
  </si>
  <si>
    <t>CABO QUADRIPLEX CA 3X1X 16+16 1KV</t>
  </si>
  <si>
    <t>CABO QUADRIPLEX CA 3X1X 35+70 1KV</t>
  </si>
  <si>
    <t>CABO QUADRIPLEX CA 3X1X120+70 1KV</t>
  </si>
  <si>
    <t>CABO QUADRIPLEX CA 3X1X70+70 1KV</t>
  </si>
  <si>
    <t>CAIXA DE AÇO 100X5OMM PARA INTERRUPTOR</t>
  </si>
  <si>
    <t>CAMISA MANGAS COMPRIDAS, G, TECIDO RESIST A CHAMA</t>
  </si>
  <si>
    <t>CHAPA PARA ANCORA 320X320MM</t>
  </si>
  <si>
    <t>CHAVE AFERIVA0 600V 20A</t>
  </si>
  <si>
    <t>CHAVE FUSÍVEL REPETIDORA MONOFÁSICA 24,2KV 4,5KA</t>
  </si>
  <si>
    <t>CHAVE RDS 15KV 200A 2 VIAS 1 CHAVES 1 INTERRUPÇÃO AUTO</t>
  </si>
  <si>
    <t>CHAVE RDS 15KV 200A 3 VIAS 3 CHAVES 1 INTERRUPÇÃO AUTO</t>
  </si>
  <si>
    <t>CHAVE RDS 15KV 600A 2 VIAS 1 CHAVES 1 INTERRUPÇÃO AUTO</t>
  </si>
  <si>
    <t>CHAVE RDS 15KV 600A 3 VIAS 3 CHAVES 1 INTERRUPÇÃO AUTO</t>
  </si>
  <si>
    <t>CHAVE RDS 15KV 600A 4 VIAS 4 CHAVES 2 INTERRUPÇÃO AUTO</t>
  </si>
  <si>
    <t>CHAVE RDS 24KV 200A 2 VIAS 1 CHAVE 1 INTERRUPÇÃO</t>
  </si>
  <si>
    <t>CHAVE RDS 24KV 200A 2 VIAS 1 CHAVE 1 INTERRUPÇÃO NSUB</t>
  </si>
  <si>
    <t>CHAVE RDS 24KV 200A 3 VIAS 3 CHAVES 1 INTERRUPÇÃO</t>
  </si>
  <si>
    <t>CHAVE RDS 24KV 200A 3 VIAS 3 CHAVES 1 INTERRUPÇÃO AUTO</t>
  </si>
  <si>
    <t>CHAVE RDS 24KV 200A 3 VIAS 3 CHAVES 1 INTERRUPÇÃO NSUB</t>
  </si>
  <si>
    <t>CHAVE RDS 24KV 600A 3 VIAS 3 CHAVES 1 INTERRUPÇÃO</t>
  </si>
  <si>
    <t>CHAVE RDS 24KV 600A 3 VIAS 3 CHAVES 1 INTERRUPÇÃO AUTO</t>
  </si>
  <si>
    <t>CHAVE RDS 24KV 600A 3 VIAS 3 CHAVES 1 INTERRUPÇÃO NSUB</t>
  </si>
  <si>
    <t>CHAVE RDS 24KV 600A 4 VIAS 4 CHAVES 2 INTERRUPÇÃO</t>
  </si>
  <si>
    <t>CHAVE RDS 24KV 600A 4 VIAS 4 CHAVES 2 INTERRUPÇÃO NSUB</t>
  </si>
  <si>
    <t>CHAVE SECCIONADORA TRIPOLAR 15KV 400A Submersível</t>
  </si>
  <si>
    <t>CINTA DE AÇO. D 140MM</t>
  </si>
  <si>
    <t>CINTA DE AÇO. D 200MM</t>
  </si>
  <si>
    <t>COLOCADOR DE CONTRA PINO</t>
  </si>
  <si>
    <t>CONECTOR TERMINAL P/ BUCHA,150 MM2,RETO,COMPRESSAO</t>
  </si>
  <si>
    <t>CONECTOR TERMINAL P/ BUCHA,50 MM2,RETO,COMPRESSAO</t>
  </si>
  <si>
    <t>CONECTOR, PERFURAÇÃO, AL/CU, 120-240/10-35MM2, RDS.</t>
  </si>
  <si>
    <t>CONECTOR, PERFURAÇÃO, AL/CU, 16-70/1,5-6MM2, RDS.</t>
  </si>
  <si>
    <t>CONECTOR, PERFURAÇÃO, AL/CU, 50-70/50-70MM2, RDS.</t>
  </si>
  <si>
    <t>CONECTOR, PERFURAÇÃO, AL/CU, 120-240/120-240MM2, RDS.</t>
  </si>
  <si>
    <t>CONECTOR, PERFURAÇÃO, AL/CU,120-240/25-50MM2, RDS.</t>
  </si>
  <si>
    <t>CONECTOR, PERFURAÇÃO, AL/CU, 120-240/50-70MM2, RDS.</t>
  </si>
  <si>
    <t>CONECTOR, PERFURAÇÃO, AL/CU,16-70/16-25MM2,RDS.</t>
  </si>
  <si>
    <t>CONETOR ATERRAMENTO CU 25-70MM2 AÇO 6,4-9,5MM</t>
  </si>
  <si>
    <t>CONETOR BORNE PARA CU 6MM2</t>
  </si>
  <si>
    <t>CONETOR COM LUVA ISOLANTE 120MM2</t>
  </si>
  <si>
    <t>CONETOR COM LUVA ISOLANTE 16MM2</t>
  </si>
  <si>
    <t>CONETOR COM LUVA ISOLANTE 2,5-10MM2</t>
  </si>
  <si>
    <t>CONETOR COM LUVA ISOLANTE 240MM2</t>
  </si>
  <si>
    <t>CONETOR COM LUVA ISOLANTE 25MM2</t>
  </si>
  <si>
    <t>CONETOR COM LUVA ISOLANTE 50MM2</t>
  </si>
  <si>
    <t>CONETOR COM LUVA ISOLANTE 70MM2</t>
  </si>
  <si>
    <t>CONETOR COMPRESSÃO OLHAL CABO 10MM2</t>
  </si>
  <si>
    <t>CONETOR COMPRESSÃO OLHAL CABO 16MM2</t>
  </si>
  <si>
    <t>CONETOR CUNHA AL 150-150MM2</t>
  </si>
  <si>
    <t>CONETOR CUNHA AL 150-50MM2</t>
  </si>
  <si>
    <t>CONETOR CUNHA AL 150MM2 COM ESTRIBO</t>
  </si>
  <si>
    <t>CONETOR CUNHA AL 50MM2 COM ESTRIBO</t>
  </si>
  <si>
    <t>CONETOR DE BORNE PARA CU 16MM2</t>
  </si>
  <si>
    <t>CONETOR DE COMPRESSÃO OLHAL 2,64-6,6MM2</t>
  </si>
  <si>
    <t>CONETOR DE Perfuração 10-70MM2/6-35MM2</t>
  </si>
  <si>
    <t>CONETOR DE Perfuração 35-120MM2/1,5MM2</t>
  </si>
  <si>
    <t>CONETOR DE Perfuração 70-120MM2/10-35MM2</t>
  </si>
  <si>
    <t>CONETOR DE Perfuração 70-240MM2/70-120MM2</t>
  </si>
  <si>
    <t>CONETOR FORMATO H IT 6 CAA 107-201MM2/ 107-201MM2</t>
  </si>
  <si>
    <t>CONETOR FORMATO H ITEM 1 CAA 13-34MM2/ 13-34MM2</t>
  </si>
  <si>
    <t>CONETOR FORMATO H ITEM 2 CAA 27-54MM2 / 13-34MM2</t>
  </si>
  <si>
    <t>CONETOR FORMATO H ITEM 3 CAA 42-67MM2 / 42-67MM2</t>
  </si>
  <si>
    <t>CONETOR FORMATO H ITEM 4 CAA 85-107MM2/ 42-67MM2</t>
  </si>
  <si>
    <t>CONETOR FORMATO H ITEM 5 CAA 85-107MM2/ 85-107MM2</t>
  </si>
  <si>
    <t>CONETOR FORMATO H ITEM 7 CAA 107-241MM2/ 13-67MM2</t>
  </si>
  <si>
    <t>CONETOR PARAFUSO FENDIDO CA/CU 50-95/10-95MM2</t>
  </si>
  <si>
    <t>CONETOR TERMINAL BY-PASS CU 107MM2 PARA LINHA VIVA</t>
  </si>
  <si>
    <t>CONETOR TERMINAL BY-PASS CU 34MM2 PARA LINHA VIVA</t>
  </si>
  <si>
    <t>CONETOR TERMINAL COMP CA/CAA 107MM2/120MM2 COMPACT</t>
  </si>
  <si>
    <t>CONETOR TERMINAL COMP CA/CAA 34MM2 / 50MM2 COMPACT</t>
  </si>
  <si>
    <t>CONETOR TERMINAL COMP CA/CAA 54MM2 / 70MM2 COMPACT</t>
  </si>
  <si>
    <t>CONETOR TERMINAL COMP CAA 170MM2 / 40MM2 COMPAC</t>
  </si>
  <si>
    <t>CONETOR TERMINAL COMPRESSÃO 150MM2 COMPACT</t>
  </si>
  <si>
    <t>CONETOR TERMINAL COMPRESSÃO 16MM2</t>
  </si>
  <si>
    <t>CONETOR TERMINAL COMPRESSÃO 1F 50MM2</t>
  </si>
  <si>
    <t>CONETOR TERMINAL COMPRESSÃO 1F AÇO 6,4MM / 21MM2</t>
  </si>
  <si>
    <t>CONETOR TERMINAL COMPRESSÃO CA 170MM2</t>
  </si>
  <si>
    <t>CONETOR TERMINAL COMPRESSÃO CA/CAA 21MM2</t>
  </si>
  <si>
    <t>CONETOR TERMINAL COMPRESSÃO CABO 240MM2</t>
  </si>
  <si>
    <t>CONETOR TERMINAL COMPRESSÃO CABO PINO 120MM2</t>
  </si>
  <si>
    <t>CONETOR TERMINAL COMPRESSÃO CABO PINO 185MM2</t>
  </si>
  <si>
    <t>CONETOR TERMINAL COMPRESSÃO CABO PINO 240MM2</t>
  </si>
  <si>
    <t>CONETOR TERMINAL COMPRESSÃO CABO PINO 400MM2</t>
  </si>
  <si>
    <t>CONETOR TERMINAL COMPRESSÃO CABO PINO 50MM2</t>
  </si>
  <si>
    <t>CONETOR TERMINAL COMPRESSÃO CU 120MM2</t>
  </si>
  <si>
    <t>CONETOR TERMINAL COMPRESSÃO CU 150MM2</t>
  </si>
  <si>
    <t>CONETOR TERMINAL COMPRESSÃO CU 16MM2</t>
  </si>
  <si>
    <t>CONETOR TERMINAL COMPRESSÃO CU 185MM2</t>
  </si>
  <si>
    <t>CONETOR TERMINAL COMPRESSÃO CU 25MM2</t>
  </si>
  <si>
    <t>CONETOR TERMINAL COMPRESSÃO CU 35MM2</t>
  </si>
  <si>
    <t>CONETOR TERMINAL COMPRESSÃO CU 50MM2</t>
  </si>
  <si>
    <t>CONETOR TERMINAL COMPRESSÃO CU 95MM2</t>
  </si>
  <si>
    <t>CONJUNTO,MEDIcAO,ENCAPSULADO,400:5A,15KV</t>
  </si>
  <si>
    <t>CONTRA POSTE CONCRETO CIRCULAR 7M 300DAN</t>
  </si>
  <si>
    <t>CONTRA POSTE CONCRETO DUPLO T 7M 300DAN</t>
  </si>
  <si>
    <t>CORDA DE POLY-DRAGON DN 13MM P/ LINHA VIVA</t>
  </si>
  <si>
    <t>CORDA TRAKADA DN 8MM P/ISOLAM. ÁREA E NO PRUSSIK</t>
  </si>
  <si>
    <t>CORDÃO DECORATIVO NATALINO,LAMPADA BRANCA,220V</t>
  </si>
  <si>
    <t>CORDÃO DECORATIVO NATALINO,LAMPADA VERDE,220V</t>
  </si>
  <si>
    <t>CORDÃO DECORATIVO NATALINO,LAMPADA VERMELHA,220V</t>
  </si>
  <si>
    <t>CRUZETA AUXILIAR EPDXI 2470MM P/ LINHA VIVA</t>
  </si>
  <si>
    <t>CRUZETA CONTRA POSTE EUCALIPTO 5M MÉDIO</t>
  </si>
  <si>
    <t>CRUZETA CONTRA POSTE EUCALIPTO 7M MÉDIO</t>
  </si>
  <si>
    <t>CRUZETA DE FIBRA DE VIDRO 2400X112,5X9OMM</t>
  </si>
  <si>
    <t>CRUZETA DE FIBRA DE VIDRO 2800X112,5X9OMM</t>
  </si>
  <si>
    <t>CRUZETA DE PLÁSTICO 2800X112,5X9OMM</t>
  </si>
  <si>
    <t>CURVA AÇO ZINCADO P/ ELETRODUTO 5P 90°</t>
  </si>
  <si>
    <t>ELO Fusível BOTÃO 500MM 12T</t>
  </si>
  <si>
    <t>ELO Fusível BOTÃO 500MM 140K</t>
  </si>
  <si>
    <t>ELO Fusível BOTÃO 500MM 15T</t>
  </si>
  <si>
    <t>ELO Fusível BOTÃO 500MM 1H</t>
  </si>
  <si>
    <t>ELO Fusível BOTÃO 500MM 200K</t>
  </si>
  <si>
    <t>ELO Fusível BOTÃO 500MM 20K</t>
  </si>
  <si>
    <t>ELO Fusível BOTÃO 500MM 40K</t>
  </si>
  <si>
    <t>ELO Fusível BOTÃO 500MM 40T</t>
  </si>
  <si>
    <t>ELO Fusível BOTÃO 500MM 50K</t>
  </si>
  <si>
    <t>ELO Fusível BOTÃO 500MM 50T</t>
  </si>
  <si>
    <t>ELO Fusível BOTÃO 500MM 5H</t>
  </si>
  <si>
    <t>ELO Fusível BOTÃO 500MM 65K</t>
  </si>
  <si>
    <t>ELO Fusível BOTÃO 500MM 65T</t>
  </si>
  <si>
    <t>EMENDA PRÉ-FORMADA CABO AÇO 9,5MM</t>
  </si>
  <si>
    <t>EMENDA TERMO CONTRÁTIL 1X120MM2 15KV P/RDS E RDI</t>
  </si>
  <si>
    <t>EMENDA TERMO CONTRÁTIL 1X185MM2 15KV P/RDS E RDI</t>
  </si>
  <si>
    <t>EMENDA TERMO CONTRÁTIL 1X185MM2 24,2KV P/RDS E RDI</t>
  </si>
  <si>
    <t>EMENDA TERMO CONTRÁTIL 1X400MM2 15KV P/RDS E RDI</t>
  </si>
  <si>
    <t>EMENDA TERMO CONTRÁTIL 1X5OMM2 15KV P/RDS E RDI</t>
  </si>
  <si>
    <t>EMENDA TERMO CONTRÁTIL 1X5OMM2 24,2KV P/RDS E RDI</t>
  </si>
  <si>
    <t>ESPAÇADOR LOSANGULAR 50-150MM2 15KV</t>
  </si>
  <si>
    <t>ESPAÇADOR LOSANGULAR 50-150MM2 35KV</t>
  </si>
  <si>
    <t>ESPAÇADOR LOSANGULAR AUTO-TRAVANTE 50-150MM2 15KV</t>
  </si>
  <si>
    <t>ESPAÇADOR MODULAR PARA DUTO CORRUGADO 125/140MM</t>
  </si>
  <si>
    <t>ESPAÇADOR MONOFÁSICO 2A 50-150MM2</t>
  </si>
  <si>
    <t>ESPAÇADOR POLIETILENO 1000MM P/RDA MT ATE 24,2KV</t>
  </si>
  <si>
    <t>ESPAÇADOR POLIETILENO 1420MM P/RDA MT ATE 24,2KV</t>
  </si>
  <si>
    <t>ESTRIBO PARA MAO FRANCESA PARA LINHA VIVA</t>
  </si>
  <si>
    <t>ESTROPO DE AVID 16MMX1,60M 3000DAN</t>
  </si>
  <si>
    <t>ESTROPO DE NYLON 900X53X1OMM 450DAN</t>
  </si>
  <si>
    <t>FIO CU 1X1,5MM2 750V AZUL</t>
  </si>
  <si>
    <t>FIO CU 1X1,5MM2 750V PRETO</t>
  </si>
  <si>
    <t>FIO CU 1X2,5MM2 750V AMARELO</t>
  </si>
  <si>
    <t>FIO CU 1X2,5MM2 750V AZUL</t>
  </si>
  <si>
    <t>FIO CU 1X2,5MM2 750V BRANCO</t>
  </si>
  <si>
    <t>FIO CU 1X2,5MM2 750V PRETO</t>
  </si>
  <si>
    <t>FIO CU 1X2,5MM2 750V VERDE</t>
  </si>
  <si>
    <t>FIO CU 1X2,5MM2 750V VERMELHO</t>
  </si>
  <si>
    <t>FIO CU 1X4MM2 750V</t>
  </si>
  <si>
    <t>FIO CU 1X6MM2 750V</t>
  </si>
  <si>
    <t>FITA ADESIVA ISOLANTE PVC 19MMX2OM</t>
  </si>
  <si>
    <t>FITA ADESIVA ISOLANTE PVC AMARELA 19MMX2OM</t>
  </si>
  <si>
    <t>FITA ADESIVA ISOLANTE PVC AZUL 19MMX2OM</t>
  </si>
  <si>
    <t>FITA ADESIVA ISOLANTE PVC VERDE/BRANCA 19MMX2OM</t>
  </si>
  <si>
    <t>FITA ADESIVA ISOLANTE PVC VERMELHA 19MMX2OM</t>
  </si>
  <si>
    <t>FITA AUTO FUSÃO ISOLANTE BORRACHA 19MMX1OM</t>
  </si>
  <si>
    <t>FITA PARA AMARRAÇÃO ALUMÍNIO RECOZIDO 1X1OMM</t>
  </si>
  <si>
    <t>FITA SEMICONDUTORA 19MMX4,5M P/ CABO PROTEGIDO</t>
  </si>
  <si>
    <t>FIXADOR PRÉ-FORMADO ESTAI 6,4MM</t>
  </si>
  <si>
    <t>FIXADOR PRÉ-FORMADO ESTAI 9,5MM</t>
  </si>
  <si>
    <t>FP ALÇA PRÉ-FORMADA OLHAL CA/CAA 170MM2(336,4MCM)</t>
  </si>
  <si>
    <t>FP ARMÁRIO FOTOVOLTAICO PODER PÚBLICO  - TIPO 1</t>
  </si>
  <si>
    <t>FP BARRAMENTO DERIVAÇÃO ISOLADO 120MM2</t>
  </si>
  <si>
    <t>FP BARRAMENTO DERIVAÇÃO ISOLADO 240MM2</t>
  </si>
  <si>
    <t>FP BOTA CAMPANHA 36 SEM ALMA AOC,</t>
  </si>
  <si>
    <t>FP BOTA CAMPANHA 37 SEM ALMA AOC)</t>
  </si>
  <si>
    <t>FP BOTA CAMPANHA 40 SEM ALMA AOC)</t>
  </si>
  <si>
    <t>FP CABO AL 1X95MM2 15KV PROTEGIDO</t>
  </si>
  <si>
    <t>FP CABO ANTIFURTO CU 16MM2</t>
  </si>
  <si>
    <t>FP CABO ANTIFURTO CU 6MM2</t>
  </si>
  <si>
    <t>FP CABO CA 21MM2(4AWG)</t>
  </si>
  <si>
    <t>FP CABO CAA 21MM2(4AWG) PROTEGIDO</t>
  </si>
  <si>
    <t>FP CABO CAA 53MM2 (1/0AWG) PROTEGIDO</t>
  </si>
  <si>
    <t>FP CABO CU 1X 10MM2 750V</t>
  </si>
  <si>
    <t>FP CABO CU 1X 16MM2 600V NEOPRENE</t>
  </si>
  <si>
    <t>FP CABO CU 1X25MM2 750V</t>
  </si>
  <si>
    <t>FP CAIXA DE MEDIÇÃO TIS</t>
  </si>
  <si>
    <t>FP CAIXA DERIVAÇÃO DT P/RDC</t>
  </si>
  <si>
    <t>FP CÂMARA EXT ARCO CH ALDUTI</t>
  </si>
  <si>
    <t>FP CINTA DE A°0 D 400MM</t>
  </si>
  <si>
    <t>FP COBERTURA PROTETORA BT 107MM2</t>
  </si>
  <si>
    <t>FP COBERTURA PROTETORA BT 170MM2</t>
  </si>
  <si>
    <t>FP COBERTURA PROTETORA BT 21MM2</t>
  </si>
  <si>
    <t>FP COBERTURA PROTETORA BT 34MM2</t>
  </si>
  <si>
    <t>FP COBERTURA PROTETORA BT 53MM2</t>
  </si>
  <si>
    <t>FP CONDUTOR ALUMÍNIO ISOLADO 1KV</t>
  </si>
  <si>
    <t>FP CONETOR DE Perfuração 10MM2/6MM2</t>
  </si>
  <si>
    <t>FP CONETOR DE Perfuração 120MM2/240MM2</t>
  </si>
  <si>
    <t>FP CONETOR TERMINAL COMPRESSÃO AL/CU 240MM2</t>
  </si>
  <si>
    <t>FP CONETOR TERMINAL COMPRESSÃO CU 240MM2</t>
  </si>
  <si>
    <t>FP CONTRA POSTE CONCRETO CIRCULAR 5M300</t>
  </si>
  <si>
    <t>FP CONTRA POSTE CONCRETO CIRCULAR 7M400</t>
  </si>
  <si>
    <t>FP CONTRA POSTE CONCRETO DUPLO T 7M400</t>
  </si>
  <si>
    <t>FP COPIA DE DOCUMENTOS ARQUIVADOS</t>
  </si>
  <si>
    <t>FP CORDÃO DE Segurança</t>
  </si>
  <si>
    <t>FP CORRENTE DE A°0 1,50M</t>
  </si>
  <si>
    <t>FP CRUZETA DE MADEIRA 2400X112,5X9OMM ITEM 1</t>
  </si>
  <si>
    <t>FP DETECTOR DE TENSÃO 1KV</t>
  </si>
  <si>
    <t>FP DISPOSITIVO DAT 400MM2 600A 15KV</t>
  </si>
  <si>
    <t>FP EMENDA PRÉ-FORMADA CABO A°0 6,4MM</t>
  </si>
  <si>
    <t>FP EMENDA TERMO CONTRÁTIL 50-150MM2 RDP</t>
  </si>
  <si>
    <t>FP ESCADA DE FIBRA 3500MM</t>
  </si>
  <si>
    <t>FP ESCADA Extensível FIBRA VIDRO VEICULAR 7,8M</t>
  </si>
  <si>
    <t>FP ESCADA EXTENSÍVEL PORTÁTIL FIBRA VIDRO 7300MM</t>
  </si>
  <si>
    <t>FP FIO AL 10MM21KV XLPE</t>
  </si>
  <si>
    <t>FP FITA TERMO CONTRÁTIL 25MM PARA RDAP</t>
  </si>
  <si>
    <t>FP ISOLADOR DE PINO PORCELANA 24,2 KV</t>
  </si>
  <si>
    <t>FP ISOLADOR DE PINO PORCELANA 36,2 KV</t>
  </si>
  <si>
    <t>FP KIT CERCA 1 SISTEMA. FOTOVOLTAICO</t>
  </si>
  <si>
    <t>FP LAÇO PRÉ-FORMADO DE TOPO 36,2KV CAA 107MM2</t>
  </si>
  <si>
    <t>FP LAÇO PRÉ-FORMADO DE TOPO 36,2KV CAA 170MM2</t>
  </si>
  <si>
    <t>FP LAÇO PRÉ-FORMADO PVC LATERAL CA 34MM2</t>
  </si>
  <si>
    <t>FP LÂMPADA VS 70W AP E-27 OVOIDE</t>
  </si>
  <si>
    <t>FP LAW PRÉ-FORMADO DE TOPO 36,2KV CAA 21MM2</t>
  </si>
  <si>
    <t>FP LAW PRÉ-FORMADO DE TOPO 36,2KV CAA 34MM2</t>
  </si>
  <si>
    <t>FP LAW PRÉ-FORMADO DE TOPO 36,2KV CAA 54MM2</t>
  </si>
  <si>
    <t>FP LAW PRÉ-FORMADO LATERAL SIMP. 36,2KV CAA 21MM2</t>
  </si>
  <si>
    <t>FP LAW PRÉ-FORMADO LATERAL SIMP. 36,2KV CAA 34MM2</t>
  </si>
  <si>
    <t>FP LAW PRÉ-FORMADO LATERAL SIMP. 36,2KV CAA 54MM2</t>
  </si>
  <si>
    <t>FP LAW PRÉ-FORMADO PVC LATERAL CA 150MM</t>
  </si>
  <si>
    <t>FP LAW PRÉ-FORMADO PVC LATERAL CA 53MM2</t>
  </si>
  <si>
    <t>FP LAW PRÉ-FORMADO PVC TOPO CA 150MM</t>
  </si>
  <si>
    <t>FP LAW PRÉ-FORMADO PVC TOPO CA 34MM2</t>
  </si>
  <si>
    <t>FP LAW PRÉ-FORMADO PVC TOPO CA 53MM2</t>
  </si>
  <si>
    <t>FP LAW PRÉ-FORMADO ROLDANA CA/CAA 170MM2(336,4MCM)</t>
  </si>
  <si>
    <t>FP LUMINÁRIA COM EQUIPAMENTO VS 100W OVOIDE</t>
  </si>
  <si>
    <t>FP LUMINÁRIA COM EQUIPAMENTO VS 70W OVOIDE</t>
  </si>
  <si>
    <t>FP LUVA EMENDA COMPRESSÃO CAL 50MM2</t>
  </si>
  <si>
    <t>FP LUVA EMENDA COMPRESSÃO FIO CU 10MM2</t>
  </si>
  <si>
    <t>FP LUVA EMENDA COMPRESSÃO FIO CU 25MM2</t>
  </si>
  <si>
    <t>FP MAO DE OBRA LIMPEZA E ACEIRO DE FAIXA</t>
  </si>
  <si>
    <t>FP MAO-FRANCESA PLANA</t>
  </si>
  <si>
    <t>FP MASTRO EQUILÍBRIO CAP 1500 DAN</t>
  </si>
  <si>
    <t>FP MEDIDOR KVARH 120V 2,5A 2 ELEMENTOS</t>
  </si>
  <si>
    <t>FP MEDIDOR KWH 240V 2,5A 3 ELEMENTOS IMAX 10A</t>
  </si>
  <si>
    <t>FP MEDIDOR KWH KW 240V 2,5A 3 ELEMENTOS IMAX 10A</t>
  </si>
  <si>
    <t>FP MODULO FOTOVOLTAICO 100WP</t>
  </si>
  <si>
    <t>FP PINO DE CRUZETA 324MM PARA ISOLADOR 24,2 KV</t>
  </si>
  <si>
    <t>FP PINO DE CRUZETA 370MM PARA ISOLADOR 36,2 KV</t>
  </si>
  <si>
    <t>FP PINO DE TOPO 389MM PARA ISOLADOR 15 KV</t>
  </si>
  <si>
    <t>FP PINO DE TOPO 419MM PARA ISOLADOR 24,2 KV</t>
  </si>
  <si>
    <t>FP POSTE RETO 12M POL CÔNICO</t>
  </si>
  <si>
    <t>FP POSTE RETO 16M POLIG AÇO</t>
  </si>
  <si>
    <t>FP PREGO 17/21 CABEÇA CHATA</t>
  </si>
  <si>
    <t>FP SELO DE SINALIZAQA0</t>
  </si>
  <si>
    <t>FP SEPARADOR VERTICAL PARA 150MM2</t>
  </si>
  <si>
    <t>FP SEPARADOR VERTICAL PARA 50MM2</t>
  </si>
  <si>
    <t>FP SUPORTE BTX</t>
  </si>
  <si>
    <t>FP SUPORTE PARA BTX OPERAQA0 CARGA</t>
  </si>
  <si>
    <t>FP TELA PROTEQA0 PARA LUMINÁRIA ABERTA</t>
  </si>
  <si>
    <t>FP VIGA 14 X 2.5 / 8P X 1M</t>
  </si>
  <si>
    <t>FUSÍVEL LIMITADOR 12A ACESSÓRIO DESCONEC LOADBREAK</t>
  </si>
  <si>
    <t>FUSÍVEL LIMITADOR 40A ACESSÓRIO DESCONEC LOADBREAK</t>
  </si>
  <si>
    <t>FUSÍVEL LIMITADOR 6A ACESSÓRIO DESCONEC LOADBREAK</t>
  </si>
  <si>
    <t>FUSÍVEL LIMITADOR 8A ACESSÓRIO DESCONEC LOADBREAK</t>
  </si>
  <si>
    <t>FUSÍVEL LIMITADOR P/CAB0240MM2,CONEXAO BARRA-BARRA</t>
  </si>
  <si>
    <t>FUSÍVEL LIMITADOR P/CABO 240MM2,CONEXAO TUBO-BARRA</t>
  </si>
  <si>
    <t>FUSÍVEL LIMITADOR P/CABO 240MM2,CONEXAO TUBO-TUBO</t>
  </si>
  <si>
    <t>GARRA PARA CABO CA/CAA 13-54MM2 (6-1/0 AWG)</t>
  </si>
  <si>
    <t>GARRA PARA CABO CA/CAA 67-170MM2 (2/0-336,4)</t>
  </si>
  <si>
    <t>GRADE PARA P000 DRENAGEM RDS</t>
  </si>
  <si>
    <t>GRAMPO ANCORAGEM PARA CABO 150MM2 15KV</t>
  </si>
  <si>
    <t>GRAMPO ANCORAGEM PARA CABO 150MM2 25KV</t>
  </si>
  <si>
    <t>GRAMPO ANCORAGEM PARA CABO 150MM2 35KV</t>
  </si>
  <si>
    <t>GRAMPO ANCORAGEM PARA CABO 50MM2 15KV</t>
  </si>
  <si>
    <t>GRAMPO ANCORAGEM PARA CABO 50MM2 25KV</t>
  </si>
  <si>
    <t>GRAMPO ANCORAGEM PARA CABO 70MM2 35KV</t>
  </si>
  <si>
    <t>GRAMPO ATERRAMENTO CAA 242MM2</t>
  </si>
  <si>
    <t>GRAMPO ATERRAMENTO PARA CABO CU 10-50MM2</t>
  </si>
  <si>
    <t>GRAMPO DE TOR0A0 PARA BY-PASS LINHA VIVA</t>
  </si>
  <si>
    <t>HASTE ANCORA-OLHAL 1600MM C/2 PORCAS E 1 ARRUELA</t>
  </si>
  <si>
    <t>INDICADOR DE SEQUENCIA DE FASES</t>
  </si>
  <si>
    <t>ISOLADOR DE PINO POLIMÉRICO 15 KV</t>
  </si>
  <si>
    <t>ISOLADOR DE PINO POLIMÉRICO 36,2 KV</t>
  </si>
  <si>
    <t>ISOLADOR DE PINO PORCELANA 15 KV</t>
  </si>
  <si>
    <t>ISOLADOR PILAR POLIMÉRICO C/PINO 165MM M16 25 KV</t>
  </si>
  <si>
    <t>ISOLADOR PILAR POLIMÉRICO C/PINO 165MM M16 36,2 KV</t>
  </si>
  <si>
    <t>ISOLADOR PILAR POLIMÉRICO C/PINO 165MM M20 36,2 KV</t>
  </si>
  <si>
    <t>ISOLADOR PILAR POLIMÉRICO C/PINO 27MM M16 36,2 KV</t>
  </si>
  <si>
    <t>ISOLADOR PILAR PORCELANA 15 KV</t>
  </si>
  <si>
    <t>ISOLADOR PILAR PORCELANA 35 KV</t>
  </si>
  <si>
    <t>KIT N°1 CONDUTORES PARA medico INDIRETA BT</t>
  </si>
  <si>
    <t>LAÇO PRÉ-FORMADO DE TOPO CA/CAA 107MM2 (4/0AWG)</t>
  </si>
  <si>
    <t>LAÇO PRÉ-FORMADO DE TOPO CA/CAA 170MM2 (336,4MCM)</t>
  </si>
  <si>
    <t>LAÇO PRÉ-FORMADO DE TOPO CA/CAA 21MM2(4AWG)</t>
  </si>
  <si>
    <t>LAÇO PRÉ-FORMADO DE TOPO CA/CAA 34MM2 (2AWG)</t>
  </si>
  <si>
    <t>LAÇO PRÉ-FORMADO LATERAL DUPLO CA/CAA 107MM2</t>
  </si>
  <si>
    <t>LAÇO PRÉ-FORMADO LATERAL DUPLO CA/CAA 170MM2</t>
  </si>
  <si>
    <t>LAÇO PRÉ-FORMADO LATERAL DUPLO CA/CAA 21MM2</t>
  </si>
  <si>
    <t>LAÇO PRÉ-FORMADO LATERAL DUPLO CA/CAA 34MM2</t>
  </si>
  <si>
    <t>LAÇO PRÉ-FORMADO LATERAL DUPLO CA/CAA 54MM2</t>
  </si>
  <si>
    <t>LAÇO PRÉ-FORMADO LATERAL SIMPLES CA/CAA 107MM2</t>
  </si>
  <si>
    <t>LAÇO PRÉ-FORMADO LATERAL SIMPLES CA/CAA 170MM2</t>
  </si>
  <si>
    <t>LAÇO PRÉ-FORMADO LATERAL SIMPLES CA/CAA 21MM2</t>
  </si>
  <si>
    <t>LAÇO PRÉ-FORMADO LATERAL SIMPLES CA/CAA 34MM2</t>
  </si>
  <si>
    <t>LAÇO PRÉ-FORMADO LATERAL SIMPLES CA/CAA 54MM2</t>
  </si>
  <si>
    <t>LAÇO PRÉ-FORMADO ROLDANA AÇO ALUMINIZADO 17MM2 (1N5)</t>
  </si>
  <si>
    <t>LAÇO PRÉ-FORMADO ROLDANA CA/CAA 107MM2 (4/0AWG)</t>
  </si>
  <si>
    <t>LAÇO PRÉ-FORMADO ROLDANA CA/CAA 21MM2(4AWG)</t>
  </si>
  <si>
    <t>LAÇO PRÉ-FORMADO ROLDANA CA/CAA 34MM2 (2AWG)</t>
  </si>
  <si>
    <t>LAÇO PRÉ-FORMADO ROLDANA CA/CAA 54MM2 (1/0AWG)</t>
  </si>
  <si>
    <t>LAJE CONCRETO PRÉ-MOLDADO POW )(A PARA RDS</t>
  </si>
  <si>
    <t>LAJE CONCRETO PRÉ-MOLDADO POW XB PARA RDS</t>
  </si>
  <si>
    <t>LAMINA BY-PASS PARA CHAVE FUSÍVEL 15KV 100A 2KA</t>
  </si>
  <si>
    <t>LAMINA BY-PASS PARA CHAVE FUSÍVEL 15KV 300A 10KA</t>
  </si>
  <si>
    <t>LAMINA BY-PASS PARA CHAVE FUSÍVEL 24KV 100A 2KA</t>
  </si>
  <si>
    <t>LAMINA BY-PASS PARA CHAVE FUSÍVEL 24KV 300A 6,3KA</t>
  </si>
  <si>
    <t>LAMINA DE SERRA 305X13MM P/ ARCO DE SERRA MANUAL</t>
  </si>
  <si>
    <t>LÂMPADA VAPOR DE MERCÚRIO 125W AP E-27 OVOIDE</t>
  </si>
  <si>
    <t>LÂMPADA VAPOR DE MERCÚRIO 250W AP E-40 OVOIDE</t>
  </si>
  <si>
    <t>LÂMPADA VAPOR DE MERCÚRIO 400W AP E-40 OVOIDE</t>
  </si>
  <si>
    <t>LÂMPADA VAPOR DE MERCÚRIO 80W AP E-40 OVOIDE</t>
  </si>
  <si>
    <t>LÂMPADA VAPOR DE SÓDIO 100W AP E-40 OVOIDE</t>
  </si>
  <si>
    <t>LÂMPADA VAPOR DE SÓDIO 150W AP E-40 OVOIDE</t>
  </si>
  <si>
    <t>LÂMPADA VAPOR DE SÓDIO 250W AP E-40 OVOIDE</t>
  </si>
  <si>
    <t>LÂMPADA VAPOR METÁLICO 150W AP E-40 OVOIDE</t>
  </si>
  <si>
    <t>LÂMPADA VAPOR METÁLICO 70W AP E-27 REFLET 10 GRAUS</t>
  </si>
  <si>
    <t>LÂMPADA VAPOR METÁLICO 70W AP E-27 REFLET 30 GRAUS</t>
  </si>
  <si>
    <t>LAW PRÉ-FORMADO DE TOPO CA/CAA 54MM2 (1/0AWG)</t>
  </si>
  <si>
    <t>LUMINÁRIA COM EQUIPAMENTO SEMI ESFÉRICA VMT7OW TUB</t>
  </si>
  <si>
    <t>LUVA BORRACHA 1 KV N. 9</t>
  </si>
  <si>
    <t>LUVA EMENDA COMPRESSÃO CA 107MM2</t>
  </si>
  <si>
    <t>LUVA EMENDA COMPRESSÃO CA 120MM2</t>
  </si>
  <si>
    <t>LUVA EMENDA COMPRESSÃO CA 150MM2 RDP</t>
  </si>
  <si>
    <t>LUVA EMENDA COMPRESSÃO CA 170MM2</t>
  </si>
  <si>
    <t>LUVA EMENDA COMPRESSÃO CA 21MM2</t>
  </si>
  <si>
    <t>LUVA EMENDA COMPRESSÃO CA 34MM2</t>
  </si>
  <si>
    <t>LUVA EMENDA COMPRESSÃO CA 50MM2 RDP</t>
  </si>
  <si>
    <t>LUVA EMENDA COMPRESSÃO CA 54MM2 / 70MM2 COMPACTADO</t>
  </si>
  <si>
    <t>LUVA EMENDA COMPRESSÃO CA/CU 240MM2</t>
  </si>
  <si>
    <t>LUVA EMENDA COMPRESSÃO CAA 107MM2</t>
  </si>
  <si>
    <t>LUVA EMENDA COMPRESSÃO CAA 170MM2</t>
  </si>
  <si>
    <t>LUVA EMENDA COMPRESSÃO CAA 21MM2</t>
  </si>
  <si>
    <t>LUVA EMENDA COMPRESSÃO CAA 34MM2</t>
  </si>
  <si>
    <t>LUVA EMENDA COMPRESSÃO CAA 54MM2</t>
  </si>
  <si>
    <t>LUVA EMENDA COMPRESSÃO CAL 70MM2</t>
  </si>
  <si>
    <t>LUVA EMENDA COMPRESSÃO CAL/CA 35MM2</t>
  </si>
  <si>
    <t>LUVA EMENDA COMPRESSÃO CU 253MM2</t>
  </si>
  <si>
    <t>LUVA EMENDA COMPRESSÃO CU 35MM2</t>
  </si>
  <si>
    <t>MANTA AUTOADESIVA PARA EMENDA CABO 15KV RDP</t>
  </si>
  <si>
    <t>MAO-FRANCESA DUPLA 38X38X350MM RDS</t>
  </si>
  <si>
    <t>MAO-FRANCESA DUPLA 38X38X700MM RDS</t>
  </si>
  <si>
    <t>MAO-FRANCESA PERFILADA BECO 44X5X1971MM</t>
  </si>
  <si>
    <t>MAO-FRANCESA PERFILADA NORMAL 38X5X726MM</t>
  </si>
  <si>
    <t>MEDIDOR ELETRÔNICO KWH 120V 15A 1 E TAMPA SOLIDARIA</t>
  </si>
  <si>
    <t>MEDIDOR,ELETRONICO,ENERGIA ATIVA,240V,15A</t>
  </si>
  <si>
    <t>MODULO BÁSICO T MBT 15KV 600A</t>
  </si>
  <si>
    <t>MODULO BÁSICO T MBT 25KV 600A</t>
  </si>
  <si>
    <t>MODULO ELETRÔNICO MEDIÇÃO E CORTE P/UC 1F 120V</t>
  </si>
  <si>
    <t>MODULO FOTOVOLTAICO 22WP</t>
  </si>
  <si>
    <t>MODULO FOTOVOLTAICO BP75</t>
  </si>
  <si>
    <t>MODULO FOTOVOLTAICO KC120</t>
  </si>
  <si>
    <t>MODULO FOTOVOLTAICO KC45</t>
  </si>
  <si>
    <t>MODULO FOTOVOLTAICO KC50</t>
  </si>
  <si>
    <t>MODULO FOTOVOLTAICO KC60</t>
  </si>
  <si>
    <t>MODULO FOTOVOLTAICO KC70</t>
  </si>
  <si>
    <t>MODULO FOTOVOLTAICO KC80</t>
  </si>
  <si>
    <t>MODULO FOTOVOLTAICO LA45</t>
  </si>
  <si>
    <t>MODULO FOTOVOLTAICO MSX53</t>
  </si>
  <si>
    <t>MODULO FOTOVOLTAICO MSX56</t>
  </si>
  <si>
    <t>MODULO FOTOVOLTAICO MSX64</t>
  </si>
  <si>
    <t>MODULO FOTOVOLTAICO MSX70</t>
  </si>
  <si>
    <t>MODULO FOTOVOLTAICO MSX75</t>
  </si>
  <si>
    <t>MODULO FOTOVOLTAICO SP65</t>
  </si>
  <si>
    <t>MODULO FOTOVOLTAICO SP70</t>
  </si>
  <si>
    <t>MODULO FOTOVOLTAICO SP75</t>
  </si>
  <si>
    <t>MODULO FOTOVOLTAICO SR100</t>
  </si>
  <si>
    <t>MODULO FOTOVOLTAICO SR50</t>
  </si>
  <si>
    <t>MOLDURA AO  1500X920MM PARA CÂMARA TIPO TA</t>
  </si>
  <si>
    <t>PARAFUSO Cabeça ABAULADA M12X 40MM</t>
  </si>
  <si>
    <t>PARAFUSO Cabeça ABAULADA M16X 45MM</t>
  </si>
  <si>
    <t>PARAFUSO Cabeça ABAULADA M16X 70MM</t>
  </si>
  <si>
    <t>PARAFUSO Cabeça ABAULADA M16X150MM</t>
  </si>
  <si>
    <t>PARAFUSO Cabeça QUADRADA M12X150MM</t>
  </si>
  <si>
    <t>PARAFUSO Cabeça QUADRADA M16X125MM</t>
  </si>
  <si>
    <t>PARAFUSO Cabeça QUADRADA M16X150MM</t>
  </si>
  <si>
    <t>PARAFUSO Cabeça QUADRADA M16X200MM</t>
  </si>
  <si>
    <t>PARAFUSO Cabeça QUADRADA M16X250MM</t>
  </si>
  <si>
    <t>PARAFUSO Cabeça QUADRADA M16X300MM</t>
  </si>
  <si>
    <t>PARAFUSO Cabeça QUADRADA M16X350MM</t>
  </si>
  <si>
    <t>PARAFUSO Cabeça QUADRADA M16X400MM</t>
  </si>
  <si>
    <t>PARAFUSO Cabeça QUADRADA M16X450MM</t>
  </si>
  <si>
    <t>PARAFUSO Cabeça QUADRADA M16X500MM</t>
  </si>
  <si>
    <t>PARAFUSO Cabeça QUADRADA M16X550MM</t>
  </si>
  <si>
    <t>PARAFUSO Cabeça QUADRADA M16X600MM</t>
  </si>
  <si>
    <t>PARAFUSO Cabeça QUADRADA M16X650MM</t>
  </si>
  <si>
    <t>PARAFUSO Cabeça QUADRADA M16X700MM</t>
  </si>
  <si>
    <t>PARAFUSO Cabeça QUADRADA M16X900MM</t>
  </si>
  <si>
    <t>PARAFUSO Cabeça SEXTAVADA 3/8X1.1/2P</t>
  </si>
  <si>
    <t>PARAFUSO Cabeça SEXTAVADA 3/8X1P</t>
  </si>
  <si>
    <t>PARAFUSO Cabeça SEXTAVADA M12X 40MM</t>
  </si>
  <si>
    <t>PARAFUSO Cabeça SEXTAVADA M12X 50MM</t>
  </si>
  <si>
    <t>PARA-RAIOS 12KV 10KA ZNO</t>
  </si>
  <si>
    <t>PARA-RAIOS 21KV 10KA ZNO</t>
  </si>
  <si>
    <t>PARA-RAIOS 30KV 10KA ZNO</t>
  </si>
  <si>
    <t>PARA-RAIOS 33KV 10KA ZNO</t>
  </si>
  <si>
    <t>PARA-RAIOS RECUPERÁVEL 15-23KV (DIVERSOS TIPOS)</t>
  </si>
  <si>
    <t>PARA-RAIOS REDE SECUNDARIA ISOLADA 280V 10KA</t>
  </si>
  <si>
    <t>PARA-RAIOS SEC CONV 10KA</t>
  </si>
  <si>
    <t>PARA-RAIOS TDC 12KV 5KA RDS/RDI</t>
  </si>
  <si>
    <t>PASTA ANTIOXIDO EMB 400G</t>
  </si>
  <si>
    <t>PASTA ANTIOXIDO EMBALAGEM 250G</t>
  </si>
  <si>
    <t>Peça Z AÇO ZINCADO PARA LEITO DE CABO</t>
  </si>
  <si>
    <t>PERFIL L AÇO 70X7OMM</t>
  </si>
  <si>
    <t>PINO CURTO PARA ISOLADOR PILAR</t>
  </si>
  <si>
    <t>PINO DE CRUZETA 294MM PARA ISOLADOR 15 KV</t>
  </si>
  <si>
    <t>PINO PARA ISOLADOR POLIMÉRICO - CRUZETA</t>
  </si>
  <si>
    <t>PLACA N.0 PARA Identificação EQUIPAMENTO</t>
  </si>
  <si>
    <t>PLACA N.1 PARA Identificação EQUIPAMENTO</t>
  </si>
  <si>
    <t>PLACA N.2 PARA Identificação EQUIPAMENTO</t>
  </si>
  <si>
    <t>PLACA REDUTORA PARA DUTO CORRUGADO 63MM</t>
  </si>
  <si>
    <t>PLATAFORMA EPDXI 1200MM</t>
  </si>
  <si>
    <t>PLATAFORMA EPDXI 1800MM</t>
  </si>
  <si>
    <t>PLUGUE TERMINAL PTC 15KV FEMEA</t>
  </si>
  <si>
    <t>PLUGUE TERMINAL PTC 25KV FEMEA</t>
  </si>
  <si>
    <t>PLUGUE Transição PTR 15KV MACHO</t>
  </si>
  <si>
    <t>PLUGUE Transição PTR 25KV MACHO</t>
  </si>
  <si>
    <t>PLUGUE Transição PTR-L 25KV</t>
  </si>
  <si>
    <t>PORTA FUS 36,2 KV 100A 3,5 KA</t>
  </si>
  <si>
    <t>POSTE AÇO IP CÔNICO CONTINUO 8,5M</t>
  </si>
  <si>
    <t>POSTE AÇO IP OCTOG ENGAST 11,3M P/ CHIC/Secção RETA</t>
  </si>
  <si>
    <t>POSTE AÇO IP OCTOG FLANG 7,8M P/ CHIC/SW AO RETA</t>
  </si>
  <si>
    <t>POSTE AW IP CÔNICO CONTINUO 6 M</t>
  </si>
  <si>
    <t>POSTE AW IP CÔNICO CONTINUO 8,5 M</t>
  </si>
  <si>
    <t>POSTE AW,BASCULANTE,RET08,5M,CIRCULAR,CONICO CONT</t>
  </si>
  <si>
    <t>POSTE AW,PA4,7M,40DAN,PARA PADRÃO ENTRADA</t>
  </si>
  <si>
    <t>POSTE AW,PA5,7M,85DAN,PARA PADRÃO ENTRADA</t>
  </si>
  <si>
    <t>POSTE EUCALIPTO 16M 600DAN (RESTRITO MANUTEKAO)</t>
  </si>
  <si>
    <t>POSTE EUCALIPTO 17M 600DAN (RESTRITO MANUTEKAO)</t>
  </si>
  <si>
    <t>PRENSA-CABO ALUMNI  1P</t>
  </si>
  <si>
    <t>PRESILHA Elevação SEM ISOLADOR</t>
  </si>
  <si>
    <t>QUADRO DE DISTRIBUIcA0 PVC CIRCULAR</t>
  </si>
  <si>
    <t>REATOR LÂMPADA VAPOR METÁLICO 150W LAMPIÃO COLON!</t>
  </si>
  <si>
    <t>REATOR PARTIDA. RÁPIDA 40W LÂMPADA FLUORESCENTE</t>
  </si>
  <si>
    <t>REGISTRADOR DIGITAL COM MEMORIA MASSA</t>
  </si>
  <si>
    <t>RELE CONTROLADOR 120/240 VCA</t>
  </si>
  <si>
    <t>RELE FOTOELÉTRICO 10A RECUPERÁVEL</t>
  </si>
  <si>
    <t>RELE FOTOELÉTRICO 127V 10A INTERCAMBIÁVEL</t>
  </si>
  <si>
    <t>RELE FOTOELÉTRICO ELETRÔNICO 105-305V</t>
  </si>
  <si>
    <t>RELE FOTOELÉTRICO TEMPORIZADO</t>
  </si>
  <si>
    <t>RELIGADOR TRIFÁSICO 15KV 560A 6KA ISOL MAT POLÍMERO</t>
  </si>
  <si>
    <t>SECCIONADOR PRÉ-FORMADO CERCA ARAME FARPADO</t>
  </si>
  <si>
    <t>SECCIONADOR PRÉ-FORMADO CERCA ARAME LISO</t>
  </si>
  <si>
    <t>SECCIONALIZADOR 1F ELET 15KV 20P 16A C/REST INRUSH</t>
  </si>
  <si>
    <t>SECCIONALIZADOR 1F ELET 15KV 20P 24A C/REST INRUSH</t>
  </si>
  <si>
    <t>SECCIONALIZADOR 1F ELET 15KV 20P 40A C/REST INRUSH</t>
  </si>
  <si>
    <t>SECCIONALIZADOR 1F ELET 15KV 20P 56A C/REST INRUSH</t>
  </si>
  <si>
    <t>SECCIONALIZADOR 1F ELET 15KV 30P 16A C/REST INRUSH</t>
  </si>
  <si>
    <t>SECCIONALIZADOR 1F ELET 15KV 30P 24A C/REST INRUSH</t>
  </si>
  <si>
    <t>SECCIONALIZADOR 1F ELET 15KV 30P 40A C/REST INRUSH</t>
  </si>
  <si>
    <t>SECCIONALIZADOR 1F ELET 15KV 30P 56A C/REST INRUSH</t>
  </si>
  <si>
    <t>SECCIONALIZADOR 1F ELÉTRON 15KV 200A C/REST INRUSH</t>
  </si>
  <si>
    <t>SECCIONALIZADOR 3F ELÉTRON 15KV 200A C/REST INRUSH</t>
  </si>
  <si>
    <t>SEÇÃO RETA OCTOGONAL 2,2M P/ POSTE DE AO0 OCTOG IP</t>
  </si>
  <si>
    <t>SEPARADOR VERTICAL 50-150MM2</t>
  </si>
  <si>
    <t>SERVIÇO COMERCIAL</t>
  </si>
  <si>
    <t>SERVIÇO DE MANUTEKAO DE REDE DE Distribuição</t>
  </si>
  <si>
    <t>SERVIÇO DE PROJETO DE REDE DE DISTRIBUIÇÃO</t>
  </si>
  <si>
    <t>SERVIÇO DE TOPOGRAFIA DE REDE DE DISTRIBUIÇÃO</t>
  </si>
  <si>
    <t>SHORTINHO CAP PARA LUMINÁRIA IP</t>
  </si>
  <si>
    <t>SUCATA BASE PARA RELE 10A RECUPERÁVEL</t>
  </si>
  <si>
    <t>SUCATA CRUZETA DE PLÁSTICO E FIBRA DE VIDRO</t>
  </si>
  <si>
    <t>SUCATA DE BRONZE MISTA</t>
  </si>
  <si>
    <t>SUCATA DE CABO DE Aço</t>
  </si>
  <si>
    <t>SUCATA DE FIOS/CB AÇO ALUM</t>
  </si>
  <si>
    <t>SUCATA PARA-RAIOS</t>
  </si>
  <si>
    <t>SUCATA RELE FOTOELÉTRICO</t>
  </si>
  <si>
    <t>SUPORTE IP 1 LUMINÁRIA POSTE RC OU AOC) 10/12/14M</t>
  </si>
  <si>
    <t>SUPORTE IP 1LUMINARIA POSTE Aço CONIC  CONT 6/8,5M</t>
  </si>
  <si>
    <t>SUPORTE IP 2 LUMINÁRIAS POSTE RC OU Aço 10/12/14M</t>
  </si>
  <si>
    <t>SUPORTE IP 2 NÍVEL PARA LUMINÁRIA POLÍMERO/AL TOPO</t>
  </si>
  <si>
    <t>SUPORTE MODULO BÁSICO T 600A</t>
  </si>
  <si>
    <t>SUPORTE PARA Fixação MÓDULOS FOTOVOLTAICOS</t>
  </si>
  <si>
    <t>SUPORTE PARA-RAIOS REDE SECUNDARIA</t>
  </si>
  <si>
    <t>TERMINAL DESCONECTÁVEL COTOV TDC 15KV 200A 120MM2</t>
  </si>
  <si>
    <t>TERMINAL DESCONECTÁVEL COTOV TDC 15KV 200A 50MM2</t>
  </si>
  <si>
    <t>TERMINAL DESCONECTÁVEL COTOV TDC 25KV 200A 50MM2</t>
  </si>
  <si>
    <t>TERMINAL DESCONECTÁVEL COTOV TDC-L 25KV 200A 50MM2</t>
  </si>
  <si>
    <t>TERMINAL DESCONECTÁVEL RETO - TDR 15KV 200A 120MM2</t>
  </si>
  <si>
    <t>TERMINAL DESCONECTÁVEL RETO - TDR 15KV 200A 50MM2</t>
  </si>
  <si>
    <t>TERMINAL DESCONECTÁVEL RETO - TDR 25KV 200A 50MM2</t>
  </si>
  <si>
    <t>TERMINAL MODULAR EXTERNO - TME 120MM2 15KV</t>
  </si>
  <si>
    <t>TERMINAL MODULAR EXTERNO - TME 185MM2 15KV</t>
  </si>
  <si>
    <t>TERMINAL MODULAR EXTERNO - TME 185MM2 25KV</t>
  </si>
  <si>
    <t>TERMINAL MODULAR EXTERNO - TME 400MM2 15KV</t>
  </si>
  <si>
    <t>TERMINAL MODULAR EXTERNO - TME 50MM2 15KV</t>
  </si>
  <si>
    <t>TERMINAL MODULAR EXTERNO - TME 50MM2 25KV</t>
  </si>
  <si>
    <t>TERMINAL MODULAR EXTERNO - TME 70MM2 35KV</t>
  </si>
  <si>
    <t>TESOURÃO ISOLADO PARA CAA 53MM2</t>
  </si>
  <si>
    <t>TRANSFORMADOR POTENCIA MONO 36,2KV 0,835MVA 19,9KV</t>
  </si>
  <si>
    <t>TRANSFORMADOR POTENCIA MONO 36,2KV 0,835MVA 7,9KV</t>
  </si>
  <si>
    <t>TRANSFORMADOR POTENCIA MONO 36,2KV 1,67MVA 19,9KV</t>
  </si>
  <si>
    <t>TRANSFORMADOR POTENCIA MONO 36,2KV 1,67MVA 7,96KV</t>
  </si>
  <si>
    <t>TRANSFORMADOR SUB 15KV 500KVA BCH EPDXI RECUPERAR</t>
  </si>
  <si>
    <t>TRANSFORMADOR TRIFÁSICO 15KV 150KVA BUCHA EPDXI</t>
  </si>
  <si>
    <t>TRANSFORMADOR TRIFÁSICO 15KV 45KVA BUCHA EPDXI</t>
  </si>
  <si>
    <t>TRANSFORMADOR TRIFÁSICO 15KV 75KVA BUCHA EPDXI</t>
  </si>
  <si>
    <t>TRANSFORMADOR TRIFÁSICO SUB 15KV 1000KVA BCH EPDXI</t>
  </si>
  <si>
    <t>TRANSFORMADOR TRIFÁSICO SUB 15KV 500KVA BCH EPDXI</t>
  </si>
  <si>
    <t>TRANSFORMADOR TRIFÁSICO SUB 15KV 750KVA BCH EPDXI</t>
  </si>
  <si>
    <t>TUBO ISOLANTE TERMO CONTRÁTIL 100/40 MM</t>
  </si>
  <si>
    <t>TUBO ISOLANTE TERMO CONTRÁTIL 120/50 MM</t>
  </si>
  <si>
    <t>TUBO TERMO CONTRÁTIL 35-70MM21KV</t>
  </si>
  <si>
    <t>TUBO TERMO CONTRÁTIL CABO 120MM21KV</t>
  </si>
  <si>
    <t>TUBO TERMO CONTRÁTIL CABO 35MM21KV</t>
  </si>
  <si>
    <t>TUBO TERMO CONTRÁTIL CABO 70MM21KV</t>
  </si>
  <si>
    <t>VOLTÍMETRO AMPERÍMETRO OHMiMETRO ALICATE 750V</t>
  </si>
  <si>
    <t>SERVIÇO DE CONSTRUÇÃO CIVIL DE RDS</t>
  </si>
  <si>
    <t>SERVIÇO DE CONSTRUÇÃO DE REDE DE Distribuição</t>
  </si>
  <si>
    <t>SERVIÇO DE GEOPROCESSAMENTO DE REDE DE Distribuição</t>
  </si>
  <si>
    <t>SERVIÇO DE LIMPEZA E Recomposição EM RDS</t>
  </si>
  <si>
    <t>SERVIÇO DE LIMPEZA OU ACEIRO EM FAIXA DE PASSAGEM</t>
  </si>
  <si>
    <t>SERVIÇO DE CONSTRUÇÃO ELETROMECÂNICA DE RDS</t>
  </si>
  <si>
    <t>SUPORTE AÇO FIXADA EMENDA PRÉ-MOLDADA</t>
  </si>
  <si>
    <t>SUPORTE IP 2LUMINARIAS POSTE AÇO CONIC CONT 6/8,5M</t>
  </si>
  <si>
    <t>AFASTADOR ARMAÇÃO SECUNDARIA 500MM</t>
  </si>
  <si>
    <t>AFASTADOR ARMAÇÃO SECUNDARIA 250MM</t>
  </si>
  <si>
    <t>BARRAMENTO DERIVAÇÃO ISOLADO TIPO 2</t>
  </si>
  <si>
    <t>CAIXA DERIVAÇÃO P/ RDC CABOS 25 E 35MM2 0,6/1KV</t>
  </si>
  <si>
    <t>FITA SINALIZAÇÃO POLIETILENO 152MMX5OM</t>
  </si>
  <si>
    <t>BASTÃO TRAVÃO COM TORNIQUETE 32X1425MM</t>
  </si>
  <si>
    <t>BASTÃO TRAVÃO PARA MOITÃO</t>
  </si>
  <si>
    <t>CARTUCHO VERMELHO DE EXTRAVÃO DE CONETOR DE CUNHA</t>
  </si>
  <si>
    <t>BASTÃO TRAVÃO COM ESPIRAL 700MM</t>
  </si>
  <si>
    <t>GANCHO ROTATIVO PARA AMARRAMARRAÇÃO P/ LINHA VIVA</t>
  </si>
  <si>
    <t>GRAMPO DE FIXFIXAÇÃO PARA 2 FIOS CU 2,5MM2</t>
  </si>
  <si>
    <t>GRADE DE VENTILAÇÃO0A0 PARA CÂMARA TA</t>
  </si>
  <si>
    <t>GRADE DE VENTILAÇÃO0A0 PARA CÂMARA TB</t>
  </si>
  <si>
    <t>CORDA TRAKADA DN 10MM(3/8P) P/ AMARRAÇÃO CARGA</t>
  </si>
  <si>
    <t>LAMINA ROTATIVA PARA AMARRAÇÃO PARA LINHA VIVA</t>
  </si>
  <si>
    <t>TESTADOR DE ILUMINAÇÃO PUBLICA</t>
  </si>
  <si>
    <t>PLUGUE TRANSIÇÃO PTR 15KV FEMEA</t>
  </si>
  <si>
    <t>PLUGUE TRANSIÇÃO PTR 25KV FEMEA</t>
  </si>
  <si>
    <t>CARTUCHO AZUL DE APLICAÇÃO DE CONETOR DE CUNHA</t>
  </si>
  <si>
    <t>FP GRAMPO LINHA VIVA DERIVAÇÃO 13-70MM2</t>
  </si>
  <si>
    <t>FP GRAMPO LINHA VIVA DERIVAÇÃO 70-150MM2</t>
  </si>
  <si>
    <t>BRAÇO ANTI-BALANÇO 15KV</t>
  </si>
  <si>
    <t>BRAÇO ANTI-BALANÇO 35KV</t>
  </si>
  <si>
    <t>BRAÇO PARA IP PARA ÁREA ARBORIZADA</t>
  </si>
  <si>
    <t>BRAÇO PARA IP TIPO CURTO</t>
  </si>
  <si>
    <t>BRAÇO PARA IP TIPO MÉDIO</t>
  </si>
  <si>
    <t>BRAÇO PARA IP TIPO PESADO</t>
  </si>
  <si>
    <t>BRAÇO SUPORTE C</t>
  </si>
  <si>
    <t>BRAÇO SUPORTE C PARA 25KV</t>
  </si>
  <si>
    <t>BRAÇO SUPORTE COM GRAMPO DE SUSPENSÃO ITEM 1</t>
  </si>
  <si>
    <t>BRAÇO SUPORTE COM GRAMPO DE SUSPENSÃO ITEM 2</t>
  </si>
  <si>
    <t>BRAÇO SUPORTE L</t>
  </si>
  <si>
    <t>BRAÇO SUPORTE L PARA 25KV</t>
  </si>
  <si>
    <t>CANTONEIRA PARA BRAÇO C</t>
  </si>
  <si>
    <t>CHAPA FIXAÇÃO CHAVE FACA BRAÇO J</t>
  </si>
  <si>
    <t>CINTA DE AÇO D 230MM</t>
  </si>
  <si>
    <t>CINTA DE AÇO D 240MM</t>
  </si>
  <si>
    <t>CINTA DE AÇO D 260MM</t>
  </si>
  <si>
    <t>CINTA DE AÇO D 270MM</t>
  </si>
  <si>
    <t>CINTA DE AÇO D 280MM</t>
  </si>
  <si>
    <t>CINTA DE AÇO D 290MM</t>
  </si>
  <si>
    <t>CINTA DE AÇO D 340MM</t>
  </si>
  <si>
    <t>CINTA DE AÇO D 360MM</t>
  </si>
  <si>
    <t>CINTA DE AÇO D 380MM</t>
  </si>
  <si>
    <t>COBERTURA PROTETORA P/ CHAVE FACA EM BRAÇO J</t>
  </si>
  <si>
    <t>CONETOR ATERRAMENTO CU 25-70MM2AÇO 8-9,5MM</t>
  </si>
  <si>
    <t>ESCOVA DE AÇO TUBULAR DN 50MM</t>
  </si>
  <si>
    <t>ESTRIBO PARA BRAÇO TIPO L PARA RDAP</t>
  </si>
  <si>
    <t>FIO AÇO 1N5 (4,62MM) ALUMINIZADO</t>
  </si>
  <si>
    <t>FP BRAÇO PARA IP TIPO LEVE I</t>
  </si>
  <si>
    <t>FP BRAÇO PARA IP TIPO LEVE II</t>
  </si>
  <si>
    <t>FP BRAÇO PARA IP TIPO PA4</t>
  </si>
  <si>
    <t>PINO PARA ISOLADOR POLIMÉRICO - BRAÇO TIPO C</t>
  </si>
  <si>
    <t>MOCBICO</t>
  </si>
  <si>
    <t>MOCPRPES</t>
  </si>
  <si>
    <t>MÃO DE OBRA DE CONSTRUÇÃO KIT</t>
  </si>
  <si>
    <t>MOCR1F410</t>
  </si>
  <si>
    <t>KM</t>
  </si>
  <si>
    <t>MOCRD1F410</t>
  </si>
  <si>
    <t>MOCRSE1F</t>
  </si>
  <si>
    <t>TRAFO</t>
  </si>
  <si>
    <t>MOCRAPI</t>
  </si>
  <si>
    <t>MOPIR</t>
  </si>
  <si>
    <t>BRAÇO TIPO J PARA RDP</t>
  </si>
  <si>
    <t>RELAÇÃO DE MATERIAIS DOS RAMAIS</t>
  </si>
  <si>
    <t xml:space="preserve">NS:  </t>
  </si>
  <si>
    <t>MOPARTV</t>
  </si>
  <si>
    <t>Cabo 1x50 Protegido Duplaca Camada</t>
  </si>
  <si>
    <t>Cabo 1x150 Protegido Duplaca Camada</t>
  </si>
  <si>
    <t>MOPARDRD</t>
  </si>
  <si>
    <t>MOPRE</t>
  </si>
  <si>
    <t>MOTPCP</t>
  </si>
  <si>
    <t>MOPIP</t>
  </si>
  <si>
    <t>MÃO DE OBRA PROJETO RDS</t>
  </si>
  <si>
    <t>USRDS</t>
  </si>
  <si>
    <t>42 E 68</t>
  </si>
  <si>
    <t>14 E 15</t>
  </si>
  <si>
    <t>MÃO DE OBRA SUBTERRÂNEO</t>
  </si>
  <si>
    <t>VALOR</t>
  </si>
  <si>
    <t>frete</t>
  </si>
  <si>
    <t>PROJETA CONSULTORIA E SERVIÇOS LTDA</t>
  </si>
  <si>
    <t>UNIT. SEM/ BDI</t>
  </si>
  <si>
    <t>UNIT. COM/ BDI</t>
  </si>
  <si>
    <t>TOTAL COM BDI</t>
  </si>
  <si>
    <t>PLANILHA ORÇAMENTÁRIA</t>
  </si>
  <si>
    <t>BDI:</t>
  </si>
  <si>
    <t>DETALHAMENTO DO BDI</t>
  </si>
  <si>
    <t>Não imprimir este quadro</t>
  </si>
  <si>
    <t>AE 099 V012- 3.3.10.7</t>
  </si>
  <si>
    <t>TOMADOR:</t>
  </si>
  <si>
    <t>É admissível, sem justificativa e sem necessidade de análise dos percentuais dos itens que compõem o BDI, índice global de BDI para serviços e obras que utilizem os seguintes parâmetros:</t>
  </si>
  <si>
    <t>OBRA:</t>
  </si>
  <si>
    <t>CONTRATO:</t>
  </si>
  <si>
    <t>001/2017</t>
  </si>
  <si>
    <t>Tipologia</t>
  </si>
  <si>
    <t xml:space="preserve">Limites de BDI </t>
  </si>
  <si>
    <t>Mín.</t>
  </si>
  <si>
    <t>Máx.</t>
  </si>
  <si>
    <t>1. Regime de Contribuição Previdenciária</t>
  </si>
  <si>
    <t>Edificações</t>
  </si>
  <si>
    <t>Com Desoneração</t>
  </si>
  <si>
    <t>Rodovias e Ferrovias</t>
  </si>
  <si>
    <t>Redes de Água, Esgoto ou Correlatas</t>
  </si>
  <si>
    <t>2. Tipo de Intervenção</t>
  </si>
  <si>
    <t>Estações e Redes de Distribuição de Energia Elétrica</t>
  </si>
  <si>
    <t>Portuárias, Marítimas e Fluviais</t>
  </si>
  <si>
    <t>Fornecimento de Materiais e Equipamentos</t>
  </si>
  <si>
    <t>3. Incidências sobre o custo</t>
  </si>
  <si>
    <r>
      <t xml:space="preserve">Para o ISS, deverão ser definidos pelo Tomador, através de </t>
    </r>
    <r>
      <rPr>
        <i/>
        <u/>
        <sz val="10"/>
        <rFont val="Arial"/>
        <family val="2"/>
      </rPr>
      <t>declaração informativa</t>
    </r>
    <r>
      <rPr>
        <sz val="10"/>
        <rFont val="Arial"/>
        <family val="2"/>
      </rPr>
      <t>, conforme legislação tributária municipal, a</t>
    </r>
    <r>
      <rPr>
        <i/>
        <sz val="10"/>
        <rFont val="Arial"/>
        <family val="2"/>
      </rPr>
      <t xml:space="preserve"> base de cálculo</t>
    </r>
    <r>
      <rPr>
        <sz val="10"/>
        <rFont val="Arial"/>
        <family val="2"/>
      </rPr>
      <t xml:space="preserve"> e, sobre esta, a respectiva</t>
    </r>
    <r>
      <rPr>
        <i/>
        <sz val="10"/>
        <rFont val="Arial"/>
        <family val="2"/>
      </rPr>
      <t xml:space="preserve"> alíquota do ISS</t>
    </r>
    <r>
      <rPr>
        <sz val="10"/>
        <rFont val="Arial"/>
        <family val="2"/>
      </rPr>
      <t>, que será um percentual entre 2% e 5%.</t>
    </r>
  </si>
  <si>
    <r>
      <t>Administração Central -</t>
    </r>
    <r>
      <rPr>
        <b/>
        <sz val="10"/>
        <rFont val="Arial"/>
        <family val="2"/>
      </rPr>
      <t xml:space="preserve"> AC</t>
    </r>
  </si>
  <si>
    <t>%</t>
  </si>
  <si>
    <r>
      <t>Riscos -</t>
    </r>
    <r>
      <rPr>
        <b/>
        <sz val="10"/>
        <rFont val="Arial"/>
        <family val="2"/>
      </rPr>
      <t xml:space="preserve"> R</t>
    </r>
  </si>
  <si>
    <r>
      <t>Seguros e Garantias Contratuais -</t>
    </r>
    <r>
      <rPr>
        <b/>
        <sz val="10"/>
        <rFont val="Arial"/>
        <family val="2"/>
      </rPr>
      <t xml:space="preserve"> S+G</t>
    </r>
  </si>
  <si>
    <t>A tabela acima foi construída a partir de estudo estatístico desenvolvido pelo TCU e não considera a desoneração sobre a folha de pagamento prevista na Lei n° 13.161/2015.</t>
  </si>
  <si>
    <r>
      <t xml:space="preserve">Despesas e Encargos Financeiros - </t>
    </r>
    <r>
      <rPr>
        <b/>
        <sz val="10"/>
        <rFont val="Arial"/>
        <family val="2"/>
      </rPr>
      <t>DF</t>
    </r>
  </si>
  <si>
    <r>
      <t>Lucro -</t>
    </r>
    <r>
      <rPr>
        <b/>
        <sz val="10"/>
        <rFont val="Arial"/>
        <family val="2"/>
      </rPr>
      <t xml:space="preserve"> L</t>
    </r>
  </si>
  <si>
    <t>Portanto para comparação com esta tabela, o BDI apresentado pelo Tomador deverá ser recalculado desconsiderando o percentual de 4,5% (CPRB), aplicando-se a fórmula apresentada.</t>
  </si>
  <si>
    <t>4 – Incidências sobre o preço de venda</t>
  </si>
  <si>
    <t>Despesas Tributárias - I</t>
  </si>
  <si>
    <t>VERIFICAÇÃO DESCONSIDERANDO O INSS (CPRB)</t>
  </si>
  <si>
    <t>ISS</t>
  </si>
  <si>
    <t>COFINS</t>
  </si>
  <si>
    <t>PIS</t>
  </si>
  <si>
    <t>INSS</t>
  </si>
  <si>
    <t>A fórmula ao lado foi utilizada para cálculo do BDI das faixas acima relacionadas, devendo ser adotada como padrão. A utilização de outras fórmulas deverá ser justificada pelo Tomador.</t>
  </si>
  <si>
    <t>5 – Demonstrativo de cálculo do BDI</t>
  </si>
  <si>
    <t>BDI  =</t>
  </si>
  <si>
    <r>
      <t xml:space="preserve">       </t>
    </r>
    <r>
      <rPr>
        <u/>
        <sz val="10"/>
        <rFont val="Arial"/>
        <family val="2"/>
      </rPr>
      <t>(1+(AC+S+R+G))(1+DF)(1+L))</t>
    </r>
    <r>
      <rPr>
        <sz val="10"/>
        <rFont val="Arial"/>
        <family val="2"/>
      </rPr>
      <t xml:space="preserve">  -1   =</t>
    </r>
  </si>
  <si>
    <t>( 1- I )</t>
  </si>
  <si>
    <t>ROBERTO CARLOS FERREIRA DE AGUIAR</t>
  </si>
  <si>
    <t>CREA-MG 194.355/D</t>
  </si>
  <si>
    <t>ENDEREÇO:</t>
  </si>
  <si>
    <t>OBRA:  EXTENSÃO E MODIFICAÇÃO DE RDU ENVOLVENDO INSTALAÇÃO DE ILUMINAÇÃO PÚBLICA</t>
  </si>
  <si>
    <t>DISTRITO INDUSTRIAL DE PARACATU-MG</t>
  </si>
  <si>
    <t>TOTAL MATERIAL</t>
  </si>
  <si>
    <t>Composição Emp - MOC</t>
  </si>
  <si>
    <t>Código</t>
  </si>
  <si>
    <t>Descrição</t>
  </si>
  <si>
    <t>MOC</t>
  </si>
  <si>
    <t>Data</t>
  </si>
  <si>
    <t>Estado</t>
  </si>
  <si>
    <t>Minas Gerais</t>
  </si>
  <si>
    <t>Tipo</t>
  </si>
  <si>
    <t>INES - INSTALAÇÕES ESPECIAIS</t>
  </si>
  <si>
    <t>Unidade</t>
  </si>
  <si>
    <t>Valor com Desoneração</t>
  </si>
  <si>
    <t>codigo</t>
  </si>
  <si>
    <t>Coeficiente</t>
  </si>
  <si>
    <t>C</t>
  </si>
  <si>
    <t xml:space="preserve"> 90776 SINAPI</t>
  </si>
  <si>
    <t>ENCARREGADO GERAL COM ENCARGOS COMPLEMENTARES</t>
  </si>
  <si>
    <t>SEDI - SERVIÇOS DIVERSOS</t>
  </si>
  <si>
    <t>H</t>
  </si>
  <si>
    <t>8,0</t>
  </si>
  <si>
    <t xml:space="preserve"> 88264 SINAPI</t>
  </si>
  <si>
    <t>ELETRICISTA COM ENCARGOS COMPLEMENTARES</t>
  </si>
  <si>
    <t>33,18</t>
  </si>
  <si>
    <t xml:space="preserve"> 88282 SINAPI</t>
  </si>
  <si>
    <t>MOTORISTA DE CAMINHÃO COM ENCARGOS COMPLEMENTARES</t>
  </si>
  <si>
    <t xml:space="preserve"> 88255 SINAPI</t>
  </si>
  <si>
    <t>AUXILIAR TÉCNICO DE ENGENHARIA COM ENCARGOS COMPLEMENTARES</t>
  </si>
  <si>
    <t>REV: 000</t>
  </si>
  <si>
    <t>Obra:</t>
  </si>
  <si>
    <t>Referência:</t>
  </si>
  <si>
    <t>Data base:</t>
  </si>
  <si>
    <t>Município:</t>
  </si>
  <si>
    <t>TABELA</t>
  </si>
  <si>
    <t>CÓDIGO</t>
  </si>
  <si>
    <t>DESCRIÇÃO DOS SERVIÇOS</t>
  </si>
  <si>
    <t>QUANTIDADE</t>
  </si>
  <si>
    <t>PREÇOS</t>
  </si>
  <si>
    <t>UNITÁRIOS</t>
  </si>
  <si>
    <t>TOTAIS</t>
  </si>
  <si>
    <t>ORIGINAL</t>
  </si>
  <si>
    <t>BDI</t>
  </si>
  <si>
    <t>VALOR COM BDI</t>
  </si>
  <si>
    <t>1.1</t>
  </si>
  <si>
    <t>SINAPI</t>
  </si>
  <si>
    <t>1.2</t>
  </si>
  <si>
    <t>1.3</t>
  </si>
  <si>
    <t>1.4</t>
  </si>
  <si>
    <t>1.5</t>
  </si>
  <si>
    <t>1.6</t>
  </si>
  <si>
    <t>SUBTOTAL 1.0</t>
  </si>
  <si>
    <t>2.1.1</t>
  </si>
  <si>
    <t>2.1.2</t>
  </si>
  <si>
    <t>2.1.3</t>
  </si>
  <si>
    <t>2.1.4</t>
  </si>
  <si>
    <t>SUBTOTAL 2.0</t>
  </si>
  <si>
    <t>3.1</t>
  </si>
  <si>
    <t>TOTAL GERAL</t>
  </si>
  <si>
    <t>______________________________________</t>
  </si>
  <si>
    <t>MATHEUS COMANDUCI FERNANDES NETO</t>
  </si>
  <si>
    <t>CREA-MG 94.896/D</t>
  </si>
  <si>
    <t xml:space="preserve">  EXTENSÃO E MODIFICAÇÃO DE RDU ENVOLVENDO INSTALAÇÃO DE ILUMINAÇÃO PÚBLICA</t>
  </si>
  <si>
    <t>CEMIG</t>
  </si>
  <si>
    <t>LISTA DE MATERIAIS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</si>
  <si>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</si>
  <si>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</si>
  <si>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</si>
  <si>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</si>
  <si>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</si>
  <si>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</si>
  <si>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</si>
  <si>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</si>
  <si>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</si>
  <si>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</si>
  <si>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</si>
  <si>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</si>
  <si>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</si>
  <si>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</si>
  <si>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</si>
  <si>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</si>
  <si>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</si>
  <si>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</si>
  <si>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</si>
  <si>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</si>
  <si>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</si>
  <si>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</si>
  <si>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</si>
  <si>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</si>
  <si>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</si>
  <si>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</si>
  <si>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</si>
  <si>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</si>
  <si>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</si>
  <si>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</si>
  <si>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</si>
  <si>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</si>
  <si>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</si>
  <si>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</si>
  <si>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</si>
  <si>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</si>
  <si>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</si>
  <si>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</si>
  <si>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1.45</t>
  </si>
  <si>
    <t>1.46</t>
  </si>
  <si>
    <t>1.47</t>
  </si>
  <si>
    <t>1.48</t>
  </si>
  <si>
    <t>1.49</t>
  </si>
  <si>
    <t>1.50</t>
  </si>
  <si>
    <t>1.51</t>
  </si>
  <si>
    <t>1.52</t>
  </si>
  <si>
    <t>1.53</t>
  </si>
  <si>
    <t>1.54</t>
  </si>
  <si>
    <t>1.55</t>
  </si>
  <si>
    <t>1.56</t>
  </si>
  <si>
    <t>1.57</t>
  </si>
  <si>
    <t>1.58</t>
  </si>
  <si>
    <t>1.59</t>
  </si>
  <si>
    <t>1.60</t>
  </si>
  <si>
    <t>1.61</t>
  </si>
  <si>
    <t>1.62</t>
  </si>
  <si>
    <t>1.63</t>
  </si>
  <si>
    <t>1.64</t>
  </si>
  <si>
    <t>1.65</t>
  </si>
  <si>
    <t>1.66</t>
  </si>
  <si>
    <t>1.67</t>
  </si>
  <si>
    <t>1.68</t>
  </si>
  <si>
    <t>1.69</t>
  </si>
  <si>
    <t>1.70</t>
  </si>
  <si>
    <t>1.71</t>
  </si>
  <si>
    <t>1.72</t>
  </si>
  <si>
    <t>1.73</t>
  </si>
  <si>
    <t>1.74</t>
  </si>
  <si>
    <t>1.75</t>
  </si>
  <si>
    <t>1.76</t>
  </si>
  <si>
    <t>1.77</t>
  </si>
  <si>
    <t>1.78</t>
  </si>
  <si>
    <t>1.79</t>
  </si>
  <si>
    <t>1.80</t>
  </si>
  <si>
    <t>1.81</t>
  </si>
  <si>
    <t>1.82</t>
  </si>
  <si>
    <t>1.90</t>
  </si>
  <si>
    <t>MÃO DE OBRA</t>
  </si>
  <si>
    <t>MÃO-DE-OBRA CONSTRUÇÃO RDA POSTE INSTALAR</t>
  </si>
  <si>
    <t>MÃO-DE-OBRA CONSTRUÇÃO RDA POSTE RETIRAR</t>
  </si>
  <si>
    <t>MÃO-DE-OBRA CONSTRUÇÃO RDA POSTE APROV COMPLEXO</t>
  </si>
  <si>
    <t>MÃO-DE-OBRA CONCRETAGEM DE BASE</t>
  </si>
  <si>
    <t>REFERÊNCIA CEMIG</t>
  </si>
  <si>
    <t xml:space="preserve">MOC </t>
  </si>
  <si>
    <t>EQUIPAMENTOS</t>
  </si>
  <si>
    <t>GUINDAUTO HIDRÁULICO, CAPACIDADE MÁXIMA DE CARGA 3300 KG, MOMENTO MÁXIMO DE CARGA 5,8 TM, ALCANCE MÁXIMO HORIZONTAL 7,60 M, INCLUSIVE CAMINHÃO TOCO PBT 16.000 KG, POTÊNCIA DE 189 CV - CHP DIURNO. AF_03/2016</t>
  </si>
  <si>
    <t xml:space="preserve">GUINDAUTO HIDRÁULICO, CAPACIDADE MÁXIMA DE CARGA 3300 KG, MOMENTO MÁXIMO DE CARGA 5,8 TM, ALCANCE MÁXIMO HORIZONTAL 7,60 M, INCLUSIVE CAMINHÃO TOCO PBT 16.000 KG, POTÊNCIA DE 189 CV - CHI DIURNO. AF_03/2016 </t>
  </si>
  <si>
    <t>CHP</t>
  </si>
  <si>
    <t>CHI</t>
  </si>
  <si>
    <t>DATA: 28/11/2018</t>
  </si>
  <si>
    <t>PASSABÉM - MG</t>
  </si>
  <si>
    <t>FRETE</t>
  </si>
  <si>
    <t>VERIFICAR</t>
  </si>
  <si>
    <t>1.83</t>
  </si>
  <si>
    <t>1.84</t>
  </si>
  <si>
    <t>1.85</t>
  </si>
  <si>
    <t>1.86</t>
  </si>
  <si>
    <t>1.87</t>
  </si>
  <si>
    <t>1.88</t>
  </si>
  <si>
    <t>1.89</t>
  </si>
  <si>
    <t>PASSABEM</t>
  </si>
  <si>
    <t>REF: SINAPI - 10/2018</t>
  </si>
  <si>
    <t>24,33% - Desonerado
18,45% - Desonerado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</si>
</sst>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000000000"/>
    <numFmt numFmtId="167" formatCode="#,##0.000"/>
    <numFmt numFmtId="168" formatCode="0.0%"/>
    <numFmt numFmtId="169" formatCode="_-* #,##0.0000_-;\-* #,##0.0000_-;_-* &quot;-&quot;????_-;_-@_-"/>
  </numFmts>
  <fonts count="5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1"/>
      <name val="MS Sans Serif"/>
      <family val="2"/>
    </font>
    <font>
      <b/>
      <sz val="13"/>
      <name val="Arial"/>
      <family val="2"/>
    </font>
    <font>
      <b/>
      <sz val="12"/>
      <color rgb="FFFF0000"/>
      <name val="Arial"/>
      <family val="2"/>
    </font>
    <font>
      <b/>
      <sz val="14"/>
      <color rgb="FFFF0000"/>
      <name val="MS Sans Serif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5"/>
      <name val="Arial"/>
      <family val="2"/>
    </font>
    <font>
      <sz val="9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sz val="12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3"/>
      <name val="Arial"/>
      <family val="2"/>
    </font>
    <font>
      <i/>
      <u/>
      <sz val="10"/>
      <name val="Arial"/>
      <family val="2"/>
    </font>
    <font>
      <i/>
      <sz val="10"/>
      <name val="Arial"/>
      <family val="2"/>
    </font>
    <font>
      <b/>
      <sz val="3"/>
      <name val="Arial"/>
      <family val="2"/>
    </font>
    <font>
      <b/>
      <i/>
      <sz val="12"/>
      <color indexed="1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b/>
      <i/>
      <sz val="12"/>
      <name val="Arial"/>
      <family val="2"/>
    </font>
    <font>
      <sz val="10"/>
      <color indexed="8"/>
      <name val="Calibri"/>
      <family val="2"/>
    </font>
    <font>
      <u/>
      <sz val="9"/>
      <color indexed="81"/>
      <name val="Tahoma"/>
      <family val="2"/>
    </font>
    <font>
      <i/>
      <sz val="9"/>
      <color indexed="81"/>
      <name val="Tahoma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i/>
      <sz val="9"/>
      <color indexed="81"/>
      <name val="Segoe UI"/>
      <family val="2"/>
    </font>
    <font>
      <sz val="11"/>
      <name val="Arial"/>
      <family val="1"/>
    </font>
    <font>
      <b/>
      <sz val="11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color rgb="FF000000"/>
      <name val="Arial"/>
      <family val="1"/>
    </font>
    <font>
      <b/>
      <sz val="12"/>
      <color indexed="8"/>
      <name val="Arial Black"/>
      <family val="2"/>
    </font>
    <font>
      <b/>
      <sz val="12"/>
      <name val="Arial Black"/>
      <family val="2"/>
    </font>
    <font>
      <sz val="8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FF"/>
      </patternFill>
    </fill>
    <fill>
      <patternFill patternType="solid">
        <fgColor rgb="FFDFF0D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5">
    <xf numFmtId="0" fontId="0" fillId="0" borderId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1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4" fillId="0" borderId="0"/>
    <xf numFmtId="9" fontId="4" fillId="0" borderId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ill="0" applyBorder="0" applyAlignment="0" applyProtection="0"/>
    <xf numFmtId="0" fontId="49" fillId="0" borderId="0"/>
    <xf numFmtId="9" fontId="4" fillId="0" borderId="0" applyFont="0" applyFill="0" applyBorder="0" applyAlignment="0" applyProtection="0"/>
  </cellStyleXfs>
  <cellXfs count="4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vertical="top"/>
    </xf>
    <xf numFmtId="166" fontId="10" fillId="0" borderId="0" xfId="0" applyNumberFormat="1" applyFont="1" applyAlignment="1">
      <alignment horizontal="center" vertical="top"/>
    </xf>
    <xf numFmtId="165" fontId="10" fillId="0" borderId="0" xfId="0" applyNumberFormat="1" applyFont="1" applyAlignment="1">
      <alignment vertical="top"/>
    </xf>
    <xf numFmtId="166" fontId="5" fillId="0" borderId="0" xfId="0" applyNumberFormat="1" applyFont="1" applyFill="1" applyBorder="1" applyAlignment="1">
      <alignment horizontal="center"/>
    </xf>
    <xf numFmtId="164" fontId="0" fillId="0" borderId="0" xfId="1" applyFont="1"/>
    <xf numFmtId="0" fontId="0" fillId="0" borderId="0" xfId="0" applyFill="1" applyBorder="1"/>
    <xf numFmtId="0" fontId="0" fillId="2" borderId="0" xfId="0" applyFill="1" applyBorder="1"/>
    <xf numFmtId="0" fontId="0" fillId="0" borderId="0" xfId="0" applyBorder="1"/>
    <xf numFmtId="0" fontId="4" fillId="0" borderId="0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13" fillId="0" borderId="0" xfId="0" applyFont="1" applyAlignment="1">
      <alignment vertical="top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39" fontId="10" fillId="0" borderId="0" xfId="1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8" fillId="0" borderId="2" xfId="0" applyNumberFormat="1" applyFont="1" applyBorder="1" applyAlignment="1">
      <alignment horizontal="center"/>
    </xf>
    <xf numFmtId="0" fontId="11" fillId="2" borderId="2" xfId="0" applyNumberFormat="1" applyFont="1" applyFill="1" applyBorder="1" applyAlignment="1">
      <alignment horizontal="center"/>
    </xf>
    <xf numFmtId="0" fontId="4" fillId="2" borderId="2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/>
    <xf numFmtId="1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1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0" fontId="11" fillId="0" borderId="2" xfId="0" applyNumberFormat="1" applyFont="1" applyFill="1" applyBorder="1" applyAlignment="1">
      <alignment horizontal="center"/>
    </xf>
    <xf numFmtId="0" fontId="11" fillId="0" borderId="2" xfId="1" applyNumberFormat="1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0" fillId="3" borderId="2" xfId="0" applyNumberFormat="1" applyFont="1" applyFill="1" applyBorder="1" applyAlignment="1">
      <alignment horizontal="center" vertical="center"/>
    </xf>
    <xf numFmtId="0" fontId="10" fillId="3" borderId="2" xfId="1" applyNumberFormat="1" applyFont="1" applyFill="1" applyBorder="1" applyAlignment="1">
      <alignment horizontal="center" vertical="center"/>
    </xf>
    <xf numFmtId="0" fontId="16" fillId="2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8" fillId="0" borderId="0" xfId="0" applyFont="1" applyAlignment="1"/>
    <xf numFmtId="0" fontId="0" fillId="0" borderId="0" xfId="0" applyAlignment="1"/>
    <xf numFmtId="165" fontId="0" fillId="0" borderId="0" xfId="0" applyNumberFormat="1" applyAlignment="1"/>
    <xf numFmtId="0" fontId="14" fillId="0" borderId="4" xfId="0" applyFont="1" applyBorder="1" applyAlignment="1">
      <alignment horizontal="left"/>
    </xf>
    <xf numFmtId="0" fontId="0" fillId="0" borderId="5" xfId="0" applyBorder="1" applyAlignment="1"/>
    <xf numFmtId="0" fontId="11" fillId="0" borderId="0" xfId="0" applyFont="1" applyAlignment="1"/>
    <xf numFmtId="0" fontId="0" fillId="0" borderId="2" xfId="0" applyFont="1" applyBorder="1" applyAlignment="1"/>
    <xf numFmtId="0" fontId="0" fillId="4" borderId="2" xfId="0" applyFont="1" applyFill="1" applyBorder="1" applyAlignment="1"/>
    <xf numFmtId="0" fontId="4" fillId="0" borderId="2" xfId="0" applyFont="1" applyBorder="1" applyAlignment="1"/>
    <xf numFmtId="0" fontId="14" fillId="0" borderId="0" xfId="0" applyFont="1" applyBorder="1" applyAlignment="1">
      <alignment horizontal="left"/>
    </xf>
    <xf numFmtId="0" fontId="4" fillId="4" borderId="2" xfId="0" applyFont="1" applyFill="1" applyBorder="1" applyAlignment="1"/>
    <xf numFmtId="0" fontId="9" fillId="3" borderId="2" xfId="0" applyNumberFormat="1" applyFont="1" applyFill="1" applyBorder="1" applyAlignment="1">
      <alignment horizontal="center" vertical="center" wrapText="1"/>
    </xf>
    <xf numFmtId="166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top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10" fillId="0" borderId="2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9" fillId="0" borderId="0" xfId="0" applyNumberFormat="1" applyFont="1" applyAlignment="1">
      <alignment horizontal="center"/>
    </xf>
    <xf numFmtId="49" fontId="19" fillId="0" borderId="0" xfId="0" applyNumberFormat="1" applyFont="1" applyAlignment="1"/>
    <xf numFmtId="49" fontId="19" fillId="0" borderId="0" xfId="0" applyNumberFormat="1" applyFont="1"/>
    <xf numFmtId="0" fontId="11" fillId="0" borderId="0" xfId="1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1" fillId="2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center"/>
    </xf>
    <xf numFmtId="0" fontId="10" fillId="0" borderId="0" xfId="0" applyFont="1" applyAlignment="1"/>
    <xf numFmtId="0" fontId="10" fillId="2" borderId="2" xfId="0" applyNumberFormat="1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horizontal="center"/>
    </xf>
    <xf numFmtId="0" fontId="10" fillId="0" borderId="2" xfId="1" applyNumberFormat="1" applyFont="1" applyFill="1" applyBorder="1" applyAlignment="1">
      <alignment horizontal="center"/>
    </xf>
    <xf numFmtId="0" fontId="0" fillId="4" borderId="0" xfId="0" applyFont="1" applyFill="1" applyBorder="1" applyAlignment="1"/>
    <xf numFmtId="0" fontId="4" fillId="4" borderId="0" xfId="0" applyFont="1" applyFill="1" applyBorder="1" applyAlignment="1"/>
    <xf numFmtId="0" fontId="4" fillId="0" borderId="0" xfId="0" applyFont="1" applyBorder="1" applyAlignment="1">
      <alignment horizontal="center" textRotation="90" wrapText="1"/>
    </xf>
    <xf numFmtId="1" fontId="9" fillId="0" borderId="0" xfId="0" applyNumberFormat="1" applyFont="1" applyFill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vertical="center" wrapText="1"/>
    </xf>
    <xf numFmtId="0" fontId="17" fillId="0" borderId="0" xfId="0" applyFont="1" applyBorder="1"/>
    <xf numFmtId="1" fontId="9" fillId="0" borderId="0" xfId="0" applyNumberFormat="1" applyFont="1" applyBorder="1" applyAlignment="1">
      <alignment horizontal="center" vertical="center"/>
    </xf>
    <xf numFmtId="166" fontId="9" fillId="0" borderId="0" xfId="0" applyNumberFormat="1" applyFont="1" applyBorder="1" applyAlignment="1">
      <alignment horizontal="center" vertical="top"/>
    </xf>
    <xf numFmtId="0" fontId="4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1" fontId="9" fillId="0" borderId="2" xfId="0" applyNumberFormat="1" applyFont="1" applyFill="1" applyBorder="1" applyAlignment="1">
      <alignment horizontal="center" vertical="center" wrapText="1"/>
    </xf>
    <xf numFmtId="166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166" fontId="9" fillId="0" borderId="0" xfId="0" applyNumberFormat="1" applyFont="1" applyBorder="1" applyAlignment="1">
      <alignment horizontal="left" vertical="top"/>
    </xf>
    <xf numFmtId="0" fontId="4" fillId="0" borderId="2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5" borderId="2" xfId="0" applyNumberFormat="1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2" fillId="5" borderId="2" xfId="4" applyNumberFormat="1" applyFill="1" applyBorder="1" applyAlignment="1">
      <alignment horizontal="center"/>
    </xf>
    <xf numFmtId="0" fontId="4" fillId="5" borderId="2" xfId="0" applyFont="1" applyFill="1" applyBorder="1" applyAlignment="1">
      <alignment horizontal="left"/>
    </xf>
    <xf numFmtId="0" fontId="4" fillId="5" borderId="2" xfId="0" applyFont="1" applyFill="1" applyBorder="1" applyAlignment="1">
      <alignment horizontal="center"/>
    </xf>
    <xf numFmtId="0" fontId="1" fillId="0" borderId="2" xfId="5" applyNumberFormat="1" applyBorder="1" applyAlignment="1">
      <alignment horizontal="center"/>
    </xf>
    <xf numFmtId="0" fontId="1" fillId="0" borderId="2" xfId="5" applyBorder="1" applyAlignment="1">
      <alignment horizontal="center"/>
    </xf>
    <xf numFmtId="4" fontId="4" fillId="0" borderId="0" xfId="0" applyNumberFormat="1" applyFont="1" applyBorder="1"/>
    <xf numFmtId="4" fontId="4" fillId="0" borderId="0" xfId="0" applyNumberFormat="1" applyFont="1" applyBorder="1" applyAlignment="1">
      <alignment vertical="top"/>
    </xf>
    <xf numFmtId="4" fontId="4" fillId="0" borderId="2" xfId="0" applyNumberFormat="1" applyFont="1" applyBorder="1"/>
    <xf numFmtId="4" fontId="4" fillId="0" borderId="2" xfId="0" applyNumberFormat="1" applyFont="1" applyFill="1" applyBorder="1"/>
    <xf numFmtId="2" fontId="9" fillId="0" borderId="0" xfId="0" applyNumberFormat="1" applyFont="1" applyBorder="1" applyAlignment="1">
      <alignment horizontal="center" vertical="center"/>
    </xf>
    <xf numFmtId="2" fontId="2" fillId="5" borderId="2" xfId="4" applyNumberFormat="1" applyFill="1" applyBorder="1" applyAlignment="1">
      <alignment horizontal="center"/>
    </xf>
    <xf numFmtId="2" fontId="4" fillId="0" borderId="0" xfId="0" applyNumberFormat="1" applyFont="1" applyBorder="1" applyAlignment="1">
      <alignment horizontal="center" vertical="center"/>
    </xf>
    <xf numFmtId="2" fontId="2" fillId="2" borderId="2" xfId="4" applyNumberFormat="1" applyFill="1" applyBorder="1" applyAlignment="1">
      <alignment horizontal="center"/>
    </xf>
    <xf numFmtId="0" fontId="22" fillId="5" borderId="2" xfId="4" applyNumberFormat="1" applyFont="1" applyFill="1" applyBorder="1" applyAlignment="1">
      <alignment horizontal="center"/>
    </xf>
    <xf numFmtId="2" fontId="22" fillId="5" borderId="2" xfId="4" applyNumberFormat="1" applyFont="1" applyFill="1" applyBorder="1" applyAlignment="1">
      <alignment horizontal="center"/>
    </xf>
    <xf numFmtId="0" fontId="2" fillId="2" borderId="2" xfId="4" applyNumberFormat="1" applyFill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4" fontId="4" fillId="2" borderId="2" xfId="0" applyNumberFormat="1" applyFont="1" applyFill="1" applyBorder="1"/>
    <xf numFmtId="4" fontId="4" fillId="5" borderId="2" xfId="0" applyNumberFormat="1" applyFont="1" applyFill="1" applyBorder="1"/>
    <xf numFmtId="49" fontId="4" fillId="0" borderId="0" xfId="0" applyNumberFormat="1" applyFont="1" applyFill="1" applyBorder="1" applyAlignment="1">
      <alignment horizontal="center"/>
    </xf>
    <xf numFmtId="0" fontId="4" fillId="6" borderId="0" xfId="0" applyFont="1" applyFill="1" applyBorder="1"/>
    <xf numFmtId="2" fontId="4" fillId="5" borderId="2" xfId="0" applyNumberFormat="1" applyFont="1" applyFill="1" applyBorder="1" applyAlignment="1">
      <alignment horizontal="center" vertical="center"/>
    </xf>
    <xf numFmtId="0" fontId="22" fillId="0" borderId="2" xfId="5" applyNumberFormat="1" applyFont="1" applyBorder="1" applyAlignment="1">
      <alignment horizontal="center"/>
    </xf>
    <xf numFmtId="0" fontId="22" fillId="0" borderId="2" xfId="5" applyFont="1" applyBorder="1" applyAlignment="1">
      <alignment horizontal="center"/>
    </xf>
    <xf numFmtId="0" fontId="8" fillId="0" borderId="0" xfId="0" applyFont="1" applyFill="1" applyBorder="1" applyAlignment="1">
      <alignment vertical="center"/>
    </xf>
    <xf numFmtId="0" fontId="4" fillId="7" borderId="0" xfId="0" applyFont="1" applyFill="1" applyBorder="1" applyAlignment="1">
      <alignment vertical="top"/>
    </xf>
    <xf numFmtId="0" fontId="4" fillId="7" borderId="0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26" fillId="0" borderId="0" xfId="0" applyNumberFormat="1" applyFont="1" applyBorder="1" applyAlignment="1"/>
    <xf numFmtId="0" fontId="27" fillId="0" borderId="6" xfId="0" applyNumberFormat="1" applyFont="1" applyBorder="1" applyAlignment="1"/>
    <xf numFmtId="0" fontId="28" fillId="0" borderId="7" xfId="0" applyNumberFormat="1" applyFont="1" applyBorder="1"/>
    <xf numFmtId="0" fontId="28" fillId="0" borderId="8" xfId="0" applyNumberFormat="1" applyFont="1" applyBorder="1"/>
    <xf numFmtId="0" fontId="4" fillId="0" borderId="0" xfId="8" applyFont="1" applyProtection="1"/>
    <xf numFmtId="0" fontId="26" fillId="0" borderId="0" xfId="0" applyNumberFormat="1" applyFont="1" applyBorder="1" applyAlignment="1">
      <alignment horizontal="center"/>
    </xf>
    <xf numFmtId="0" fontId="29" fillId="0" borderId="22" xfId="0" applyNumberFormat="1" applyFont="1" applyBorder="1"/>
    <xf numFmtId="0" fontId="29" fillId="0" borderId="0" xfId="0" applyNumberFormat="1" applyFont="1" applyBorder="1"/>
    <xf numFmtId="0" fontId="29" fillId="0" borderId="23" xfId="0" applyNumberFormat="1" applyFont="1" applyBorder="1"/>
    <xf numFmtId="0" fontId="30" fillId="0" borderId="0" xfId="0" applyNumberFormat="1" applyFont="1" applyBorder="1" applyAlignment="1">
      <alignment horizontal="right" vertical="center"/>
    </xf>
    <xf numFmtId="0" fontId="29" fillId="0" borderId="0" xfId="0" applyNumberFormat="1" applyFont="1"/>
    <xf numFmtId="0" fontId="31" fillId="0" borderId="0" xfId="0" applyNumberFormat="1" applyFont="1" applyBorder="1" applyAlignment="1">
      <alignment horizontal="center"/>
    </xf>
    <xf numFmtId="0" fontId="31" fillId="0" borderId="22" xfId="0" applyNumberFormat="1" applyFont="1" applyBorder="1" applyAlignment="1">
      <alignment horizontal="center"/>
    </xf>
    <xf numFmtId="0" fontId="32" fillId="0" borderId="23" xfId="0" applyNumberFormat="1" applyFont="1" applyBorder="1"/>
    <xf numFmtId="0" fontId="31" fillId="0" borderId="23" xfId="0" applyNumberFormat="1" applyFont="1" applyBorder="1"/>
    <xf numFmtId="0" fontId="32" fillId="0" borderId="0" xfId="0" applyNumberFormat="1" applyFont="1"/>
    <xf numFmtId="0" fontId="31" fillId="0" borderId="0" xfId="0" applyNumberFormat="1" applyFont="1"/>
    <xf numFmtId="0" fontId="32" fillId="0" borderId="0" xfId="0" applyNumberFormat="1" applyFont="1" applyFill="1" applyBorder="1" applyAlignment="1">
      <alignment horizontal="right" vertical="center"/>
    </xf>
    <xf numFmtId="10" fontId="31" fillId="0" borderId="0" xfId="0" applyNumberFormat="1" applyFont="1" applyFill="1" applyBorder="1" applyAlignment="1">
      <alignment horizontal="left" vertical="center"/>
    </xf>
    <xf numFmtId="0" fontId="31" fillId="0" borderId="0" xfId="0" applyNumberFormat="1" applyFont="1" applyAlignment="1">
      <alignment horizontal="center" wrapText="1"/>
    </xf>
    <xf numFmtId="0" fontId="31" fillId="0" borderId="0" xfId="0" applyNumberFormat="1" applyFont="1" applyAlignment="1">
      <alignment wrapText="1"/>
    </xf>
    <xf numFmtId="0" fontId="5" fillId="9" borderId="2" xfId="8" applyFont="1" applyFill="1" applyBorder="1" applyAlignment="1">
      <alignment horizontal="center" vertical="center" wrapText="1"/>
    </xf>
    <xf numFmtId="0" fontId="31" fillId="0" borderId="23" xfId="0" applyNumberFormat="1" applyFont="1" applyFill="1" applyBorder="1"/>
    <xf numFmtId="0" fontId="4" fillId="0" borderId="22" xfId="8" applyFont="1" applyBorder="1" applyProtection="1"/>
    <xf numFmtId="0" fontId="4" fillId="0" borderId="2" xfId="8" applyFont="1" applyBorder="1" applyAlignment="1">
      <alignment wrapText="1"/>
    </xf>
    <xf numFmtId="43" fontId="4" fillId="0" borderId="2" xfId="6" applyFont="1" applyBorder="1"/>
    <xf numFmtId="0" fontId="4" fillId="0" borderId="23" xfId="8" applyFont="1" applyBorder="1" applyProtection="1"/>
    <xf numFmtId="0" fontId="31" fillId="0" borderId="0" xfId="0" applyNumberFormat="1" applyFont="1" applyFill="1"/>
    <xf numFmtId="0" fontId="33" fillId="0" borderId="22" xfId="8" applyFont="1" applyBorder="1" applyProtection="1"/>
    <xf numFmtId="0" fontId="33" fillId="0" borderId="23" xfId="8" applyFont="1" applyBorder="1" applyProtection="1"/>
    <xf numFmtId="0" fontId="4" fillId="0" borderId="0" xfId="8" applyFont="1" applyAlignment="1" applyProtection="1"/>
    <xf numFmtId="0" fontId="5" fillId="0" borderId="0" xfId="8" applyFont="1" applyAlignment="1" applyProtection="1">
      <alignment horizontal="center"/>
    </xf>
    <xf numFmtId="0" fontId="5" fillId="0" borderId="0" xfId="8" applyFont="1" applyFill="1" applyAlignment="1" applyProtection="1"/>
    <xf numFmtId="0" fontId="33" fillId="0" borderId="0" xfId="8" applyFont="1" applyProtection="1"/>
    <xf numFmtId="0" fontId="4" fillId="0" borderId="0" xfId="8" applyFont="1" applyAlignment="1" applyProtection="1">
      <alignment horizontal="center"/>
    </xf>
    <xf numFmtId="0" fontId="4" fillId="0" borderId="0" xfId="8" applyFont="1" applyFill="1" applyAlignment="1" applyProtection="1">
      <alignment horizontal="center"/>
    </xf>
    <xf numFmtId="0" fontId="33" fillId="0" borderId="0" xfId="8" applyFont="1" applyAlignment="1" applyProtection="1"/>
    <xf numFmtId="0" fontId="36" fillId="0" borderId="0" xfId="8" applyFont="1" applyAlignment="1" applyProtection="1">
      <alignment horizontal="center"/>
    </xf>
    <xf numFmtId="0" fontId="36" fillId="0" borderId="0" xfId="8" applyFont="1" applyFill="1" applyAlignment="1" applyProtection="1">
      <alignment horizontal="center"/>
    </xf>
    <xf numFmtId="0" fontId="4" fillId="0" borderId="22" xfId="8" applyFont="1" applyBorder="1" applyAlignment="1" applyProtection="1">
      <alignment horizontal="center"/>
    </xf>
    <xf numFmtId="0" fontId="4" fillId="0" borderId="0" xfId="8" applyFont="1" applyAlignment="1" applyProtection="1">
      <alignment horizontal="right"/>
    </xf>
    <xf numFmtId="0" fontId="4" fillId="0" borderId="5" xfId="8" applyFont="1" applyBorder="1" applyAlignment="1" applyProtection="1">
      <alignment horizontal="justify" vertical="top" wrapText="1"/>
    </xf>
    <xf numFmtId="2" fontId="4" fillId="8" borderId="5" xfId="8" applyNumberFormat="1" applyFont="1" applyFill="1" applyBorder="1" applyAlignment="1" applyProtection="1">
      <alignment horizontal="center" vertical="top" wrapText="1"/>
      <protection locked="0"/>
    </xf>
    <xf numFmtId="0" fontId="4" fillId="0" borderId="5" xfId="8" applyFont="1" applyFill="1" applyBorder="1" applyAlignment="1" applyProtection="1">
      <alignment horizontal="center" vertical="top" wrapText="1"/>
    </xf>
    <xf numFmtId="0" fontId="4" fillId="0" borderId="0" xfId="8" applyFont="1" applyBorder="1" applyAlignment="1" applyProtection="1">
      <alignment vertical="top" wrapText="1"/>
    </xf>
    <xf numFmtId="0" fontId="4" fillId="0" borderId="0" xfId="8" applyFont="1" applyBorder="1" applyProtection="1"/>
    <xf numFmtId="0" fontId="35" fillId="0" borderId="5" xfId="8" applyFont="1" applyBorder="1" applyAlignment="1" applyProtection="1">
      <alignment horizontal="justify" vertical="top" wrapText="1"/>
    </xf>
    <xf numFmtId="2" fontId="4" fillId="0" borderId="5" xfId="8" applyNumberFormat="1" applyFont="1" applyFill="1" applyBorder="1" applyAlignment="1" applyProtection="1">
      <alignment horizontal="center" vertical="top" wrapText="1"/>
    </xf>
    <xf numFmtId="0" fontId="4" fillId="0" borderId="0" xfId="8" applyFont="1" applyBorder="1" applyAlignment="1" applyProtection="1">
      <alignment horizontal="center"/>
    </xf>
    <xf numFmtId="0" fontId="4" fillId="0" borderId="0" xfId="8" applyFont="1" applyFill="1" applyBorder="1" applyAlignment="1" applyProtection="1">
      <alignment horizontal="center"/>
    </xf>
    <xf numFmtId="0" fontId="36" fillId="0" borderId="0" xfId="8" applyFont="1" applyBorder="1" applyAlignment="1" applyProtection="1">
      <alignment horizontal="center"/>
    </xf>
    <xf numFmtId="0" fontId="36" fillId="0" borderId="0" xfId="8" applyFont="1" applyFill="1" applyBorder="1" applyAlignment="1" applyProtection="1">
      <alignment horizontal="center"/>
    </xf>
    <xf numFmtId="0" fontId="5" fillId="0" borderId="5" xfId="8" applyFont="1" applyBorder="1" applyAlignment="1" applyProtection="1">
      <alignment horizontal="justify"/>
    </xf>
    <xf numFmtId="2" fontId="5" fillId="0" borderId="5" xfId="8" applyNumberFormat="1" applyFont="1" applyBorder="1" applyAlignment="1" applyProtection="1">
      <alignment horizontal="center"/>
    </xf>
    <xf numFmtId="0" fontId="5" fillId="0" borderId="5" xfId="8" applyFont="1" applyFill="1" applyBorder="1" applyAlignment="1" applyProtection="1">
      <alignment horizontal="center" vertical="top" wrapText="1"/>
    </xf>
    <xf numFmtId="0" fontId="35" fillId="0" borderId="5" xfId="8" applyFont="1" applyBorder="1" applyAlignment="1" applyProtection="1">
      <alignment horizontal="left" vertical="top" wrapText="1" indent="5"/>
    </xf>
    <xf numFmtId="0" fontId="36" fillId="0" borderId="0" xfId="8" applyFont="1" applyFill="1" applyAlignment="1" applyProtection="1"/>
    <xf numFmtId="0" fontId="4" fillId="0" borderId="9" xfId="8" applyFont="1" applyBorder="1" applyProtection="1"/>
    <xf numFmtId="0" fontId="4" fillId="0" borderId="10" xfId="8" applyFont="1" applyBorder="1" applyProtection="1"/>
    <xf numFmtId="0" fontId="4" fillId="0" borderId="11" xfId="8" applyFont="1" applyBorder="1" applyProtection="1"/>
    <xf numFmtId="168" fontId="41" fillId="0" borderId="0" xfId="9" applyNumberFormat="1" applyFont="1" applyAlignment="1" applyProtection="1">
      <alignment horizontal="center"/>
    </xf>
    <xf numFmtId="0" fontId="4" fillId="0" borderId="0" xfId="8" applyFont="1" applyFill="1" applyProtection="1"/>
    <xf numFmtId="0" fontId="5" fillId="0" borderId="0" xfId="0" applyFont="1" applyFill="1" applyBorder="1" applyAlignment="1">
      <alignment vertical="center"/>
    </xf>
    <xf numFmtId="43" fontId="24" fillId="5" borderId="7" xfId="0" applyNumberFormat="1" applyFont="1" applyFill="1" applyBorder="1" applyAlignment="1" applyProtection="1">
      <alignment horizontal="center" vertical="center"/>
      <protection locked="0"/>
    </xf>
    <xf numFmtId="167" fontId="5" fillId="5" borderId="2" xfId="0" applyNumberFormat="1" applyFont="1" applyFill="1" applyBorder="1" applyAlignment="1">
      <alignment horizontal="left" vertical="center"/>
    </xf>
    <xf numFmtId="10" fontId="5" fillId="5" borderId="2" xfId="0" applyNumberFormat="1" applyFont="1" applyFill="1" applyBorder="1" applyAlignment="1">
      <alignment horizontal="left" vertical="center"/>
    </xf>
    <xf numFmtId="49" fontId="4" fillId="0" borderId="24" xfId="0" applyNumberFormat="1" applyFont="1" applyFill="1" applyBorder="1" applyAlignment="1">
      <alignment horizontal="center"/>
    </xf>
    <xf numFmtId="49" fontId="9" fillId="0" borderId="24" xfId="0" applyNumberFormat="1" applyFont="1" applyFill="1" applyBorder="1" applyAlignment="1">
      <alignment vertical="top"/>
    </xf>
    <xf numFmtId="49" fontId="4" fillId="0" borderId="29" xfId="0" applyNumberFormat="1" applyFont="1" applyBorder="1" applyAlignment="1">
      <alignment horizontal="center"/>
    </xf>
    <xf numFmtId="4" fontId="4" fillId="0" borderId="26" xfId="0" applyNumberFormat="1" applyFont="1" applyBorder="1"/>
    <xf numFmtId="49" fontId="4" fillId="0" borderId="30" xfId="0" applyNumberFormat="1" applyFont="1" applyBorder="1" applyAlignment="1">
      <alignment horizontal="center"/>
    </xf>
    <xf numFmtId="49" fontId="4" fillId="0" borderId="18" xfId="0" applyNumberFormat="1" applyFont="1" applyFill="1" applyBorder="1" applyAlignment="1">
      <alignment horizontal="center"/>
    </xf>
    <xf numFmtId="166" fontId="4" fillId="0" borderId="19" xfId="0" applyNumberFormat="1" applyFont="1" applyFill="1" applyBorder="1" applyAlignment="1">
      <alignment horizontal="center" vertical="center"/>
    </xf>
    <xf numFmtId="0" fontId="26" fillId="0" borderId="0" xfId="10" applyNumberFormat="1" applyFont="1" applyBorder="1" applyAlignment="1"/>
    <xf numFmtId="0" fontId="27" fillId="0" borderId="6" xfId="10" applyNumberFormat="1" applyFont="1" applyBorder="1" applyAlignment="1"/>
    <xf numFmtId="0" fontId="28" fillId="0" borderId="7" xfId="10" applyNumberFormat="1" applyFont="1" applyBorder="1"/>
    <xf numFmtId="0" fontId="28" fillId="0" borderId="8" xfId="10" applyNumberFormat="1" applyFont="1" applyBorder="1"/>
    <xf numFmtId="0" fontId="26" fillId="0" borderId="0" xfId="10" applyNumberFormat="1" applyFont="1" applyBorder="1" applyAlignment="1">
      <alignment horizontal="center"/>
    </xf>
    <xf numFmtId="0" fontId="29" fillId="0" borderId="22" xfId="10" applyNumberFormat="1" applyFont="1" applyBorder="1"/>
    <xf numFmtId="0" fontId="29" fillId="0" borderId="0" xfId="10" applyNumberFormat="1" applyFont="1" applyBorder="1"/>
    <xf numFmtId="0" fontId="29" fillId="0" borderId="23" xfId="10" applyNumberFormat="1" applyFont="1" applyBorder="1"/>
    <xf numFmtId="0" fontId="30" fillId="0" borderId="0" xfId="10" applyNumberFormat="1" applyFont="1" applyBorder="1" applyAlignment="1">
      <alignment horizontal="right" vertical="center"/>
    </xf>
    <xf numFmtId="0" fontId="29" fillId="0" borderId="0" xfId="10" applyNumberFormat="1" applyFont="1"/>
    <xf numFmtId="0" fontId="31" fillId="0" borderId="0" xfId="10" applyNumberFormat="1" applyFont="1" applyBorder="1" applyAlignment="1">
      <alignment horizontal="center"/>
    </xf>
    <xf numFmtId="0" fontId="31" fillId="0" borderId="22" xfId="10" applyNumberFormat="1" applyFont="1" applyBorder="1" applyAlignment="1">
      <alignment horizontal="center"/>
    </xf>
    <xf numFmtId="0" fontId="32" fillId="0" borderId="23" xfId="10" applyNumberFormat="1" applyFont="1" applyBorder="1"/>
    <xf numFmtId="0" fontId="31" fillId="0" borderId="23" xfId="10" applyNumberFormat="1" applyFont="1" applyBorder="1"/>
    <xf numFmtId="0" fontId="32" fillId="0" borderId="0" xfId="10" applyNumberFormat="1" applyFont="1"/>
    <xf numFmtId="0" fontId="31" fillId="0" borderId="0" xfId="10" applyNumberFormat="1" applyFont="1"/>
    <xf numFmtId="0" fontId="32" fillId="0" borderId="0" xfId="10" applyNumberFormat="1" applyFont="1" applyFill="1" applyBorder="1" applyAlignment="1">
      <alignment horizontal="right" vertical="center"/>
    </xf>
    <xf numFmtId="10" fontId="31" fillId="0" borderId="0" xfId="10" applyNumberFormat="1" applyFont="1" applyFill="1" applyBorder="1" applyAlignment="1">
      <alignment horizontal="left" vertical="center"/>
    </xf>
    <xf numFmtId="0" fontId="31" fillId="0" borderId="0" xfId="10" applyNumberFormat="1" applyFont="1" applyAlignment="1">
      <alignment horizontal="center" wrapText="1"/>
    </xf>
    <xf numFmtId="0" fontId="31" fillId="0" borderId="0" xfId="10" applyNumberFormat="1" applyFont="1" applyAlignment="1">
      <alignment wrapText="1"/>
    </xf>
    <xf numFmtId="0" fontId="31" fillId="0" borderId="23" xfId="10" applyNumberFormat="1" applyFont="1" applyFill="1" applyBorder="1"/>
    <xf numFmtId="165" fontId="4" fillId="0" borderId="2" xfId="11" applyFont="1" applyBorder="1"/>
    <xf numFmtId="0" fontId="31" fillId="0" borderId="0" xfId="10" applyNumberFormat="1" applyFont="1" applyFill="1"/>
    <xf numFmtId="168" fontId="41" fillId="0" borderId="0" xfId="12" applyNumberFormat="1" applyFont="1" applyAlignment="1" applyProtection="1">
      <alignment horizontal="center"/>
    </xf>
    <xf numFmtId="0" fontId="5" fillId="0" borderId="0" xfId="10" applyFont="1" applyFill="1" applyBorder="1" applyAlignment="1">
      <alignment vertical="center"/>
    </xf>
    <xf numFmtId="166" fontId="4" fillId="0" borderId="31" xfId="0" applyNumberFormat="1" applyFont="1" applyFill="1" applyBorder="1" applyAlignment="1">
      <alignment horizontal="center" vertical="center"/>
    </xf>
    <xf numFmtId="0" fontId="4" fillId="0" borderId="31" xfId="0" applyFont="1" applyBorder="1" applyAlignment="1">
      <alignment horizontal="left"/>
    </xf>
    <xf numFmtId="0" fontId="4" fillId="0" borderId="31" xfId="0" applyFont="1" applyBorder="1" applyAlignment="1">
      <alignment horizontal="center"/>
    </xf>
    <xf numFmtId="2" fontId="4" fillId="0" borderId="31" xfId="0" applyNumberFormat="1" applyFont="1" applyBorder="1" applyAlignment="1">
      <alignment horizontal="center" vertical="center"/>
    </xf>
    <xf numFmtId="4" fontId="4" fillId="0" borderId="31" xfId="0" applyNumberFormat="1" applyFont="1" applyBorder="1"/>
    <xf numFmtId="4" fontId="4" fillId="0" borderId="32" xfId="0" applyNumberFormat="1" applyFont="1" applyBorder="1"/>
    <xf numFmtId="49" fontId="4" fillId="0" borderId="28" xfId="0" applyNumberFormat="1" applyFont="1" applyBorder="1" applyAlignment="1">
      <alignment horizontal="center"/>
    </xf>
    <xf numFmtId="0" fontId="1" fillId="0" borderId="21" xfId="5" applyNumberForma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1" fillId="0" borderId="21" xfId="5" applyBorder="1" applyAlignment="1">
      <alignment horizontal="center"/>
    </xf>
    <xf numFmtId="4" fontId="4" fillId="0" borderId="21" xfId="0" applyNumberFormat="1" applyFont="1" applyBorder="1"/>
    <xf numFmtId="0" fontId="5" fillId="0" borderId="21" xfId="0" applyFont="1" applyBorder="1" applyAlignment="1">
      <alignment horizontal="right"/>
    </xf>
    <xf numFmtId="4" fontId="5" fillId="0" borderId="33" xfId="0" applyNumberFormat="1" applyFont="1" applyBorder="1"/>
    <xf numFmtId="49" fontId="4" fillId="0" borderId="29" xfId="0" applyNumberFormat="1" applyFont="1" applyFill="1" applyBorder="1" applyAlignment="1">
      <alignment horizontal="center"/>
    </xf>
    <xf numFmtId="0" fontId="1" fillId="0" borderId="2" xfId="5" applyNumberForma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0" fontId="1" fillId="0" borderId="2" xfId="5" applyFill="1" applyBorder="1" applyAlignment="1">
      <alignment horizontal="center"/>
    </xf>
    <xf numFmtId="0" fontId="49" fillId="0" borderId="0" xfId="13"/>
    <xf numFmtId="0" fontId="53" fillId="12" borderId="34" xfId="13" applyFont="1" applyFill="1" applyBorder="1" applyAlignment="1">
      <alignment horizontal="left" vertical="top" wrapText="1"/>
    </xf>
    <xf numFmtId="0" fontId="53" fillId="12" borderId="34" xfId="13" applyFont="1" applyFill="1" applyBorder="1" applyAlignment="1">
      <alignment horizontal="center" vertical="top" wrapText="1"/>
    </xf>
    <xf numFmtId="0" fontId="53" fillId="12" borderId="34" xfId="13" applyFont="1" applyFill="1" applyBorder="1" applyAlignment="1">
      <alignment horizontal="right" vertical="top" wrapText="1"/>
    </xf>
    <xf numFmtId="0" fontId="7" fillId="0" borderId="0" xfId="0" applyFont="1" applyFill="1"/>
    <xf numFmtId="0" fontId="4" fillId="0" borderId="2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167" fontId="4" fillId="5" borderId="18" xfId="0" applyNumberFormat="1" applyFont="1" applyFill="1" applyBorder="1" applyAlignment="1">
      <alignment horizontal="left" vertical="center"/>
    </xf>
    <xf numFmtId="9" fontId="5" fillId="5" borderId="35" xfId="0" applyNumberFormat="1" applyFont="1" applyFill="1" applyBorder="1" applyAlignment="1">
      <alignment horizontal="left" vertical="center" wrapText="1"/>
    </xf>
    <xf numFmtId="17" fontId="5" fillId="5" borderId="35" xfId="0" applyNumberFormat="1" applyFont="1" applyFill="1" applyBorder="1" applyAlignment="1">
      <alignment horizontal="left" vertical="center" wrapText="1"/>
    </xf>
    <xf numFmtId="0" fontId="4" fillId="5" borderId="18" xfId="0" applyFont="1" applyFill="1" applyBorder="1" applyAlignment="1">
      <alignment horizontal="left" vertical="center"/>
    </xf>
    <xf numFmtId="0" fontId="5" fillId="14" borderId="2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14" borderId="39" xfId="0" applyFont="1" applyFill="1" applyBorder="1" applyAlignment="1">
      <alignment horizontal="center" vertical="center"/>
    </xf>
    <xf numFmtId="0" fontId="5" fillId="14" borderId="40" xfId="0" applyFont="1" applyFill="1" applyBorder="1" applyAlignment="1">
      <alignment horizontal="center" vertical="center"/>
    </xf>
    <xf numFmtId="0" fontId="5" fillId="14" borderId="7" xfId="0" applyFont="1" applyFill="1" applyBorder="1" applyAlignment="1">
      <alignment horizontal="left" vertical="center" wrapText="1"/>
    </xf>
    <xf numFmtId="0" fontId="4" fillId="14" borderId="40" xfId="0" applyFont="1" applyFill="1" applyBorder="1" applyAlignment="1">
      <alignment vertical="center"/>
    </xf>
    <xf numFmtId="167" fontId="4" fillId="14" borderId="40" xfId="0" applyNumberFormat="1" applyFont="1" applyFill="1" applyBorder="1" applyAlignment="1">
      <alignment vertical="center"/>
    </xf>
    <xf numFmtId="0" fontId="4" fillId="14" borderId="41" xfId="0" applyFont="1" applyFill="1" applyBorder="1" applyAlignment="1">
      <alignment vertical="center"/>
    </xf>
    <xf numFmtId="10" fontId="5" fillId="0" borderId="2" xfId="0" applyNumberFormat="1" applyFont="1" applyFill="1" applyBorder="1" applyAlignment="1">
      <alignment horizontal="center" vertical="center"/>
    </xf>
    <xf numFmtId="1" fontId="4" fillId="5" borderId="42" xfId="11" applyNumberFormat="1" applyFont="1" applyFill="1" applyBorder="1" applyAlignment="1">
      <alignment horizontal="center" vertical="center"/>
    </xf>
    <xf numFmtId="1" fontId="4" fillId="5" borderId="43" xfId="11" applyNumberFormat="1" applyFont="1" applyFill="1" applyBorder="1" applyAlignment="1">
      <alignment horizontal="center" vertical="center"/>
    </xf>
    <xf numFmtId="1" fontId="4" fillId="5" borderId="44" xfId="11" applyNumberFormat="1" applyFont="1" applyFill="1" applyBorder="1" applyAlignment="1">
      <alignment horizontal="center" vertical="center"/>
    </xf>
    <xf numFmtId="165" fontId="4" fillId="5" borderId="43" xfId="11" applyFont="1" applyFill="1" applyBorder="1" applyAlignment="1">
      <alignment horizontal="right" vertical="center"/>
    </xf>
    <xf numFmtId="44" fontId="4" fillId="5" borderId="43" xfId="11" applyNumberFormat="1" applyFont="1" applyFill="1" applyBorder="1" applyAlignment="1">
      <alignment horizontal="right" vertical="center"/>
    </xf>
    <xf numFmtId="44" fontId="4" fillId="5" borderId="46" xfId="11" applyNumberFormat="1" applyFont="1" applyFill="1" applyBorder="1" applyAlignment="1">
      <alignment vertical="center"/>
    </xf>
    <xf numFmtId="165" fontId="4" fillId="0" borderId="2" xfId="11" applyFont="1" applyFill="1" applyBorder="1" applyAlignment="1">
      <alignment horizontal="center" vertical="center"/>
    </xf>
    <xf numFmtId="43" fontId="4" fillId="0" borderId="2" xfId="0" applyNumberFormat="1" applyFont="1" applyFill="1" applyBorder="1" applyAlignment="1">
      <alignment horizontal="center" vertical="center"/>
    </xf>
    <xf numFmtId="43" fontId="7" fillId="0" borderId="0" xfId="0" applyNumberFormat="1" applyFont="1" applyFill="1"/>
    <xf numFmtId="0" fontId="7" fillId="0" borderId="0" xfId="0" applyFont="1" applyFill="1" applyAlignment="1">
      <alignment horizontal="center" vertical="center"/>
    </xf>
    <xf numFmtId="43" fontId="7" fillId="0" borderId="0" xfId="0" applyNumberFormat="1" applyFont="1" applyFill="1" applyAlignment="1">
      <alignment horizontal="center" vertical="center"/>
    </xf>
    <xf numFmtId="0" fontId="4" fillId="5" borderId="43" xfId="0" applyFont="1" applyFill="1" applyBorder="1" applyAlignment="1">
      <alignment horizontal="center" vertical="center"/>
    </xf>
    <xf numFmtId="0" fontId="4" fillId="14" borderId="42" xfId="0" applyFont="1" applyFill="1" applyBorder="1" applyAlignment="1">
      <alignment horizontal="right" vertical="center"/>
    </xf>
    <xf numFmtId="0" fontId="4" fillId="14" borderId="43" xfId="0" applyFont="1" applyFill="1" applyBorder="1" applyAlignment="1">
      <alignment horizontal="right" vertical="center"/>
    </xf>
    <xf numFmtId="0" fontId="5" fillId="14" borderId="45" xfId="0" applyFont="1" applyFill="1" applyBorder="1" applyAlignment="1">
      <alignment horizontal="center" vertical="center"/>
    </xf>
    <xf numFmtId="167" fontId="4" fillId="14" borderId="43" xfId="11" applyNumberFormat="1" applyFont="1" applyFill="1" applyBorder="1" applyAlignment="1">
      <alignment horizontal="right" vertical="center"/>
    </xf>
    <xf numFmtId="44" fontId="4" fillId="14" borderId="43" xfId="11" applyNumberFormat="1" applyFont="1" applyFill="1" applyBorder="1" applyAlignment="1">
      <alignment horizontal="right" vertical="center"/>
    </xf>
    <xf numFmtId="44" fontId="5" fillId="14" borderId="46" xfId="11" applyNumberFormat="1" applyFont="1" applyFill="1" applyBorder="1" applyAlignment="1">
      <alignment horizontal="right" vertical="center"/>
    </xf>
    <xf numFmtId="165" fontId="7" fillId="0" borderId="0" xfId="0" applyNumberFormat="1" applyFont="1" applyFill="1"/>
    <xf numFmtId="0" fontId="4" fillId="0" borderId="22" xfId="0" applyFont="1" applyFill="1" applyBorder="1" applyAlignment="1">
      <alignment horizontal="right" vertical="center"/>
    </xf>
    <xf numFmtId="0" fontId="4" fillId="0" borderId="47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167" fontId="4" fillId="0" borderId="0" xfId="11" applyNumberFormat="1" applyFont="1" applyFill="1" applyBorder="1" applyAlignment="1">
      <alignment horizontal="right" vertical="center"/>
    </xf>
    <xf numFmtId="44" fontId="4" fillId="0" borderId="48" xfId="11" applyNumberFormat="1" applyFont="1" applyFill="1" applyBorder="1" applyAlignment="1">
      <alignment horizontal="right" vertical="center"/>
    </xf>
    <xf numFmtId="44" fontId="5" fillId="0" borderId="23" xfId="11" applyNumberFormat="1" applyFont="1" applyFill="1" applyBorder="1" applyAlignment="1">
      <alignment horizontal="right" vertical="center"/>
    </xf>
    <xf numFmtId="0" fontId="5" fillId="14" borderId="49" xfId="0" applyFont="1" applyFill="1" applyBorder="1" applyAlignment="1">
      <alignment horizontal="left" vertical="center" wrapText="1"/>
    </xf>
    <xf numFmtId="44" fontId="4" fillId="14" borderId="40" xfId="0" applyNumberFormat="1" applyFont="1" applyFill="1" applyBorder="1" applyAlignment="1">
      <alignment vertical="center"/>
    </xf>
    <xf numFmtId="44" fontId="4" fillId="14" borderId="41" xfId="0" applyNumberFormat="1" applyFont="1" applyFill="1" applyBorder="1" applyAlignment="1">
      <alignment vertical="center"/>
    </xf>
    <xf numFmtId="49" fontId="4" fillId="5" borderId="45" xfId="0" applyNumberFormat="1" applyFont="1" applyFill="1" applyBorder="1" applyAlignment="1">
      <alignment horizontal="left" vertical="center" wrapText="1"/>
    </xf>
    <xf numFmtId="1" fontId="4" fillId="5" borderId="43" xfId="11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165" fontId="4" fillId="0" borderId="0" xfId="11" applyFont="1" applyFill="1" applyBorder="1" applyAlignment="1">
      <alignment horizontal="right" vertical="center"/>
    </xf>
    <xf numFmtId="165" fontId="5" fillId="0" borderId="23" xfId="11" applyFont="1" applyFill="1" applyBorder="1" applyAlignment="1">
      <alignment horizontal="right" vertical="center"/>
    </xf>
    <xf numFmtId="0" fontId="4" fillId="13" borderId="6" xfId="0" applyFont="1" applyFill="1" applyBorder="1" applyAlignment="1">
      <alignment horizontal="center" vertical="center"/>
    </xf>
    <xf numFmtId="0" fontId="4" fillId="13" borderId="7" xfId="0" applyFont="1" applyFill="1" applyBorder="1" applyAlignment="1">
      <alignment horizontal="center" vertical="center"/>
    </xf>
    <xf numFmtId="0" fontId="55" fillId="13" borderId="7" xfId="0" applyFont="1" applyFill="1" applyBorder="1" applyAlignment="1">
      <alignment horizontal="center" vertical="center"/>
    </xf>
    <xf numFmtId="167" fontId="4" fillId="13" borderId="7" xfId="11" applyNumberFormat="1" applyFont="1" applyFill="1" applyBorder="1" applyAlignment="1">
      <alignment vertical="center"/>
    </xf>
    <xf numFmtId="165" fontId="4" fillId="13" borderId="7" xfId="11" applyFont="1" applyFill="1" applyBorder="1" applyAlignment="1">
      <alignment vertical="center"/>
    </xf>
    <xf numFmtId="165" fontId="38" fillId="13" borderId="8" xfId="11" applyFont="1" applyFill="1" applyBorder="1" applyAlignment="1">
      <alignment vertical="center"/>
    </xf>
    <xf numFmtId="169" fontId="7" fillId="0" borderId="0" xfId="0" applyNumberFormat="1" applyFont="1" applyFill="1" applyBorder="1"/>
    <xf numFmtId="0" fontId="7" fillId="0" borderId="0" xfId="0" applyFont="1" applyFill="1" applyBorder="1"/>
    <xf numFmtId="0" fontId="7" fillId="0" borderId="0" xfId="0" applyFont="1" applyFill="1" applyAlignment="1"/>
    <xf numFmtId="0" fontId="7" fillId="0" borderId="0" xfId="0" applyFont="1" applyFill="1" applyAlignment="1">
      <alignment horizontal="center"/>
    </xf>
    <xf numFmtId="167" fontId="7" fillId="0" borderId="0" xfId="11" applyNumberFormat="1" applyFont="1" applyFill="1"/>
    <xf numFmtId="165" fontId="7" fillId="0" borderId="0" xfId="11" applyFont="1" applyFill="1"/>
    <xf numFmtId="0" fontId="5" fillId="5" borderId="35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49" fillId="0" borderId="2" xfId="13" applyBorder="1" applyAlignment="1">
      <alignment horizontal="center"/>
    </xf>
    <xf numFmtId="0" fontId="53" fillId="12" borderId="2" xfId="13" applyFont="1" applyFill="1" applyBorder="1" applyAlignment="1">
      <alignment horizontal="center" vertical="top" wrapText="1"/>
    </xf>
    <xf numFmtId="2" fontId="53" fillId="12" borderId="2" xfId="13" applyNumberFormat="1" applyFont="1" applyFill="1" applyBorder="1" applyAlignment="1">
      <alignment horizontal="center" vertical="top" wrapText="1"/>
    </xf>
    <xf numFmtId="10" fontId="4" fillId="0" borderId="2" xfId="0" applyNumberFormat="1" applyFont="1" applyFill="1" applyBorder="1" applyAlignment="1">
      <alignment horizontal="center" vertical="center"/>
    </xf>
    <xf numFmtId="0" fontId="50" fillId="11" borderId="52" xfId="13" applyFont="1" applyFill="1" applyBorder="1" applyAlignment="1">
      <alignment horizontal="left" vertical="top" wrapText="1"/>
    </xf>
    <xf numFmtId="0" fontId="50" fillId="11" borderId="52" xfId="13" applyFont="1" applyFill="1" applyBorder="1" applyAlignment="1">
      <alignment horizontal="center" vertical="center" wrapText="1"/>
    </xf>
    <xf numFmtId="0" fontId="4" fillId="0" borderId="53" xfId="0" applyFont="1" applyFill="1" applyBorder="1" applyAlignment="1">
      <alignment horizontal="right" vertical="center"/>
    </xf>
    <xf numFmtId="0" fontId="4" fillId="0" borderId="54" xfId="0" applyFont="1" applyFill="1" applyBorder="1" applyAlignment="1">
      <alignment horizontal="right" vertical="center"/>
    </xf>
    <xf numFmtId="0" fontId="5" fillId="0" borderId="55" xfId="0" applyFont="1" applyFill="1" applyBorder="1" applyAlignment="1">
      <alignment horizontal="center" vertical="center"/>
    </xf>
    <xf numFmtId="167" fontId="4" fillId="0" borderId="54" xfId="11" applyNumberFormat="1" applyFont="1" applyFill="1" applyBorder="1" applyAlignment="1">
      <alignment horizontal="right" vertical="center"/>
    </xf>
    <xf numFmtId="44" fontId="4" fillId="0" borderId="54" xfId="11" applyNumberFormat="1" applyFont="1" applyFill="1" applyBorder="1" applyAlignment="1">
      <alignment horizontal="right" vertical="center"/>
    </xf>
    <xf numFmtId="44" fontId="5" fillId="0" borderId="56" xfId="11" applyNumberFormat="1" applyFont="1" applyFill="1" applyBorder="1" applyAlignment="1">
      <alignment horizontal="right" vertical="center"/>
    </xf>
    <xf numFmtId="0" fontId="5" fillId="14" borderId="57" xfId="0" applyFont="1" applyFill="1" applyBorder="1" applyAlignment="1">
      <alignment horizontal="center" vertical="center"/>
    </xf>
    <xf numFmtId="0" fontId="4" fillId="14" borderId="57" xfId="0" applyFont="1" applyFill="1" applyBorder="1" applyAlignment="1">
      <alignment vertical="center"/>
    </xf>
    <xf numFmtId="167" fontId="4" fillId="14" borderId="57" xfId="0" applyNumberFormat="1" applyFont="1" applyFill="1" applyBorder="1" applyAlignment="1">
      <alignment vertical="center"/>
    </xf>
    <xf numFmtId="0" fontId="4" fillId="14" borderId="54" xfId="0" applyFont="1" applyFill="1" applyBorder="1" applyAlignment="1">
      <alignment horizontal="right" vertical="center"/>
    </xf>
    <xf numFmtId="0" fontId="5" fillId="14" borderId="58" xfId="0" applyFont="1" applyFill="1" applyBorder="1" applyAlignment="1">
      <alignment horizontal="center" vertical="center"/>
    </xf>
    <xf numFmtId="167" fontId="4" fillId="14" borderId="54" xfId="11" applyNumberFormat="1" applyFont="1" applyFill="1" applyBorder="1" applyAlignment="1">
      <alignment horizontal="right" vertical="center"/>
    </xf>
    <xf numFmtId="44" fontId="4" fillId="14" borderId="54" xfId="11" applyNumberFormat="1" applyFont="1" applyFill="1" applyBorder="1" applyAlignment="1">
      <alignment horizontal="right" vertical="center"/>
    </xf>
    <xf numFmtId="2" fontId="4" fillId="0" borderId="43" xfId="0" applyNumberFormat="1" applyFont="1" applyBorder="1" applyAlignment="1">
      <alignment horizontal="center" vertical="center"/>
    </xf>
    <xf numFmtId="0" fontId="2" fillId="0" borderId="43" xfId="4" applyNumberFormat="1" applyBorder="1" applyAlignment="1">
      <alignment horizontal="center" vertical="center"/>
    </xf>
    <xf numFmtId="0" fontId="4" fillId="0" borderId="43" xfId="0" applyFont="1" applyBorder="1" applyAlignment="1">
      <alignment horizontal="left" vertical="center"/>
    </xf>
    <xf numFmtId="0" fontId="4" fillId="0" borderId="43" xfId="0" applyFont="1" applyBorder="1" applyAlignment="1">
      <alignment horizontal="center" vertical="center"/>
    </xf>
    <xf numFmtId="2" fontId="2" fillId="0" borderId="43" xfId="4" applyNumberFormat="1" applyBorder="1" applyAlignment="1">
      <alignment horizontal="center" vertical="center"/>
    </xf>
    <xf numFmtId="0" fontId="1" fillId="0" borderId="43" xfId="5" applyNumberFormat="1" applyBorder="1" applyAlignment="1">
      <alignment horizontal="center" vertical="center"/>
    </xf>
    <xf numFmtId="2" fontId="1" fillId="0" borderId="43" xfId="5" applyNumberFormat="1" applyBorder="1" applyAlignment="1">
      <alignment horizontal="center" vertical="center"/>
    </xf>
    <xf numFmtId="2" fontId="2" fillId="5" borderId="43" xfId="4" applyNumberFormat="1" applyFill="1" applyBorder="1" applyAlignment="1">
      <alignment horizontal="center" vertical="center"/>
    </xf>
    <xf numFmtId="0" fontId="56" fillId="0" borderId="0" xfId="0" applyFont="1" applyFill="1"/>
    <xf numFmtId="43" fontId="56" fillId="0" borderId="0" xfId="0" applyNumberFormat="1" applyFont="1" applyFill="1"/>
    <xf numFmtId="0" fontId="56" fillId="0" borderId="0" xfId="0" applyFont="1" applyFill="1" applyAlignment="1">
      <alignment horizontal="center" vertical="center"/>
    </xf>
    <xf numFmtId="43" fontId="56" fillId="0" borderId="0" xfId="0" applyNumberFormat="1" applyFont="1" applyFill="1" applyAlignment="1">
      <alignment horizontal="center" vertical="center"/>
    </xf>
    <xf numFmtId="0" fontId="22" fillId="0" borderId="43" xfId="4" applyNumberFormat="1" applyFont="1" applyBorder="1" applyAlignment="1">
      <alignment horizontal="center" vertical="center"/>
    </xf>
    <xf numFmtId="2" fontId="22" fillId="0" borderId="43" xfId="4" applyNumberFormat="1" applyFont="1" applyBorder="1" applyAlignment="1">
      <alignment horizontal="center" vertical="center"/>
    </xf>
    <xf numFmtId="4" fontId="24" fillId="0" borderId="0" xfId="0" applyNumberFormat="1" applyFont="1"/>
    <xf numFmtId="0" fontId="5" fillId="14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7" borderId="37" xfId="0" applyFont="1" applyFill="1" applyBorder="1" applyAlignment="1">
      <alignment horizontal="center"/>
    </xf>
    <xf numFmtId="0" fontId="4" fillId="7" borderId="36" xfId="0" applyFont="1" applyFill="1" applyBorder="1" applyAlignment="1">
      <alignment horizontal="center"/>
    </xf>
    <xf numFmtId="0" fontId="4" fillId="7" borderId="15" xfId="0" applyFont="1" applyFill="1" applyBorder="1" applyAlignment="1">
      <alignment horizontal="center"/>
    </xf>
    <xf numFmtId="49" fontId="4" fillId="7" borderId="24" xfId="0" applyNumberFormat="1" applyFont="1" applyFill="1" applyBorder="1" applyAlignment="1">
      <alignment horizontal="center" vertical="top" wrapText="1"/>
    </xf>
    <xf numFmtId="49" fontId="4" fillId="7" borderId="0" xfId="0" applyNumberFormat="1" applyFont="1" applyFill="1" applyBorder="1" applyAlignment="1">
      <alignment horizontal="center" vertical="top" wrapText="1"/>
    </xf>
    <xf numFmtId="49" fontId="4" fillId="7" borderId="16" xfId="0" applyNumberFormat="1" applyFont="1" applyFill="1" applyBorder="1" applyAlignment="1">
      <alignment horizontal="center" vertical="top" wrapText="1"/>
    </xf>
    <xf numFmtId="49" fontId="4" fillId="7" borderId="50" xfId="0" applyNumberFormat="1" applyFont="1" applyFill="1" applyBorder="1" applyAlignment="1">
      <alignment horizontal="center" vertical="top" wrapText="1"/>
    </xf>
    <xf numFmtId="49" fontId="4" fillId="7" borderId="51" xfId="0" applyNumberFormat="1" applyFont="1" applyFill="1" applyBorder="1" applyAlignment="1">
      <alignment horizontal="center" vertical="top" wrapText="1"/>
    </xf>
    <xf numFmtId="49" fontId="4" fillId="7" borderId="17" xfId="0" applyNumberFormat="1" applyFont="1" applyFill="1" applyBorder="1" applyAlignment="1">
      <alignment horizontal="center" vertical="top" wrapText="1"/>
    </xf>
    <xf numFmtId="165" fontId="7" fillId="0" borderId="22" xfId="0" applyNumberFormat="1" applyFont="1" applyFill="1" applyBorder="1" applyAlignment="1">
      <alignment horizontal="center"/>
    </xf>
    <xf numFmtId="0" fontId="54" fillId="13" borderId="9" xfId="0" applyFont="1" applyFill="1" applyBorder="1" applyAlignment="1">
      <alignment horizontal="center" vertical="center"/>
    </xf>
    <xf numFmtId="0" fontId="54" fillId="13" borderId="10" xfId="0" applyFont="1" applyFill="1" applyBorder="1" applyAlignment="1">
      <alignment horizontal="center" vertical="center"/>
    </xf>
    <xf numFmtId="0" fontId="54" fillId="13" borderId="11" xfId="0" applyFont="1" applyFill="1" applyBorder="1" applyAlignment="1">
      <alignment horizontal="center" vertical="center"/>
    </xf>
    <xf numFmtId="0" fontId="5" fillId="14" borderId="20" xfId="0" applyFont="1" applyFill="1" applyBorder="1" applyAlignment="1">
      <alignment horizontal="center" vertical="center"/>
    </xf>
    <xf numFmtId="0" fontId="5" fillId="14" borderId="38" xfId="0" applyFont="1" applyFill="1" applyBorder="1" applyAlignment="1">
      <alignment horizontal="center" vertical="center"/>
    </xf>
    <xf numFmtId="0" fontId="5" fillId="14" borderId="21" xfId="0" applyFont="1" applyFill="1" applyBorder="1" applyAlignment="1">
      <alignment horizontal="center" vertical="center"/>
    </xf>
    <xf numFmtId="0" fontId="5" fillId="14" borderId="6" xfId="0" applyFont="1" applyFill="1" applyBorder="1" applyAlignment="1">
      <alignment horizontal="center" vertical="center"/>
    </xf>
    <xf numFmtId="0" fontId="5" fillId="14" borderId="22" xfId="0" applyFont="1" applyFill="1" applyBorder="1" applyAlignment="1">
      <alignment horizontal="center" vertical="center"/>
    </xf>
    <xf numFmtId="167" fontId="5" fillId="14" borderId="20" xfId="0" applyNumberFormat="1" applyFont="1" applyFill="1" applyBorder="1" applyAlignment="1">
      <alignment horizontal="center" vertical="center" wrapText="1"/>
    </xf>
    <xf numFmtId="167" fontId="5" fillId="14" borderId="38" xfId="0" applyNumberFormat="1" applyFont="1" applyFill="1" applyBorder="1" applyAlignment="1">
      <alignment horizontal="center" vertical="center" wrapText="1"/>
    </xf>
    <xf numFmtId="0" fontId="5" fillId="14" borderId="4" xfId="0" applyFont="1" applyFill="1" applyBorder="1" applyAlignment="1">
      <alignment horizontal="center" vertical="center"/>
    </xf>
    <xf numFmtId="0" fontId="5" fillId="14" borderId="3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left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4" fillId="5" borderId="37" xfId="0" applyFont="1" applyFill="1" applyBorder="1" applyAlignment="1">
      <alignment horizontal="left" vertical="center"/>
    </xf>
    <xf numFmtId="0" fontId="4" fillId="5" borderId="24" xfId="0" applyFont="1" applyFill="1" applyBorder="1" applyAlignment="1">
      <alignment horizontal="left" vertical="center"/>
    </xf>
    <xf numFmtId="0" fontId="5" fillId="5" borderId="36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0" fontId="16" fillId="0" borderId="4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15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textRotation="90" wrapText="1"/>
    </xf>
    <xf numFmtId="0" fontId="4" fillId="0" borderId="16" xfId="0" applyFont="1" applyBorder="1" applyAlignment="1">
      <alignment horizontal="center" textRotation="90" wrapText="1"/>
    </xf>
    <xf numFmtId="0" fontId="4" fillId="0" borderId="17" xfId="0" applyFont="1" applyBorder="1" applyAlignment="1">
      <alignment horizontal="center" textRotation="90" wrapText="1"/>
    </xf>
    <xf numFmtId="0" fontId="4" fillId="0" borderId="12" xfId="0" applyFont="1" applyBorder="1" applyAlignment="1">
      <alignment horizontal="center" textRotation="90" wrapText="1"/>
    </xf>
    <xf numFmtId="0" fontId="4" fillId="0" borderId="13" xfId="0" applyFont="1" applyBorder="1" applyAlignment="1">
      <alignment horizontal="center" textRotation="90" wrapText="1"/>
    </xf>
    <xf numFmtId="0" fontId="4" fillId="0" borderId="14" xfId="0" applyFont="1" applyBorder="1" applyAlignment="1">
      <alignment horizontal="center" textRotation="90" wrapText="1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51" fillId="11" borderId="4" xfId="13" applyFont="1" applyFill="1" applyBorder="1" applyAlignment="1">
      <alignment horizontal="left" vertical="top" wrapText="1"/>
    </xf>
    <xf numFmtId="0" fontId="52" fillId="11" borderId="5" xfId="13" applyFont="1" applyFill="1" applyBorder="1" applyAlignment="1">
      <alignment horizontal="left" vertical="top" wrapText="1"/>
    </xf>
    <xf numFmtId="4" fontId="52" fillId="11" borderId="5" xfId="13" applyNumberFormat="1" applyFont="1" applyFill="1" applyBorder="1" applyAlignment="1">
      <alignment horizontal="left" vertical="top" wrapText="1"/>
    </xf>
    <xf numFmtId="0" fontId="49" fillId="0" borderId="5" xfId="13" applyBorder="1"/>
    <xf numFmtId="0" fontId="49" fillId="0" borderId="3" xfId="13" applyBorder="1"/>
    <xf numFmtId="14" fontId="52" fillId="11" borderId="5" xfId="13" applyNumberFormat="1" applyFont="1" applyFill="1" applyBorder="1" applyAlignment="1">
      <alignment horizontal="left" vertical="top" wrapText="1"/>
    </xf>
    <xf numFmtId="0" fontId="50" fillId="11" borderId="4" xfId="13" applyFont="1" applyFill="1" applyBorder="1" applyAlignment="1">
      <alignment horizontal="center" wrapText="1"/>
    </xf>
    <xf numFmtId="49" fontId="5" fillId="7" borderId="27" xfId="0" applyNumberFormat="1" applyFont="1" applyFill="1" applyBorder="1" applyAlignment="1">
      <alignment horizontal="center" vertical="center" wrapText="1"/>
    </xf>
    <xf numFmtId="49" fontId="5" fillId="7" borderId="28" xfId="0" applyNumberFormat="1" applyFont="1" applyFill="1" applyBorder="1" applyAlignment="1">
      <alignment horizontal="center" vertical="center" wrapText="1"/>
    </xf>
    <xf numFmtId="166" fontId="5" fillId="7" borderId="20" xfId="0" applyNumberFormat="1" applyFont="1" applyFill="1" applyBorder="1" applyAlignment="1">
      <alignment horizontal="center" vertical="center" wrapText="1"/>
    </xf>
    <xf numFmtId="166" fontId="5" fillId="7" borderId="21" xfId="0" applyNumberFormat="1" applyFont="1" applyFill="1" applyBorder="1" applyAlignment="1">
      <alignment horizontal="center" vertical="center" wrapText="1"/>
    </xf>
    <xf numFmtId="0" fontId="5" fillId="7" borderId="20" xfId="0" applyFont="1" applyFill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 wrapText="1"/>
    </xf>
    <xf numFmtId="2" fontId="5" fillId="7" borderId="2" xfId="0" applyNumberFormat="1" applyFont="1" applyFill="1" applyBorder="1" applyAlignment="1">
      <alignment horizontal="center" vertical="center" wrapText="1"/>
    </xf>
    <xf numFmtId="4" fontId="5" fillId="7" borderId="2" xfId="0" applyNumberFormat="1" applyFont="1" applyFill="1" applyBorder="1" applyAlignment="1">
      <alignment horizontal="center" vertical="top"/>
    </xf>
    <xf numFmtId="1" fontId="9" fillId="0" borderId="24" xfId="0" applyNumberFormat="1" applyFont="1" applyFill="1" applyBorder="1" applyAlignment="1">
      <alignment horizontal="center"/>
    </xf>
    <xf numFmtId="1" fontId="9" fillId="0" borderId="0" xfId="0" applyNumberFormat="1" applyFont="1" applyFill="1" applyBorder="1" applyAlignment="1">
      <alignment horizontal="center"/>
    </xf>
    <xf numFmtId="49" fontId="9" fillId="0" borderId="25" xfId="0" applyNumberFormat="1" applyFont="1" applyFill="1" applyBorder="1" applyAlignment="1">
      <alignment horizontal="center" vertical="top" wrapText="1"/>
    </xf>
    <xf numFmtId="49" fontId="9" fillId="0" borderId="5" xfId="0" applyNumberFormat="1" applyFont="1" applyFill="1" applyBorder="1" applyAlignment="1">
      <alignment horizontal="center" vertical="top" wrapText="1"/>
    </xf>
    <xf numFmtId="49" fontId="9" fillId="0" borderId="3" xfId="0" applyNumberFormat="1" applyFont="1" applyFill="1" applyBorder="1" applyAlignment="1">
      <alignment horizontal="center" vertical="top" wrapText="1"/>
    </xf>
    <xf numFmtId="10" fontId="40" fillId="10" borderId="6" xfId="7" applyNumberFormat="1" applyFont="1" applyFill="1" applyBorder="1" applyAlignment="1" applyProtection="1">
      <alignment horizontal="center" vertical="center" wrapText="1"/>
    </xf>
    <xf numFmtId="10" fontId="40" fillId="10" borderId="8" xfId="7" applyNumberFormat="1" applyFont="1" applyFill="1" applyBorder="1" applyAlignment="1" applyProtection="1">
      <alignment horizontal="center" vertical="center" wrapText="1"/>
    </xf>
    <xf numFmtId="10" fontId="40" fillId="10" borderId="9" xfId="7" applyNumberFormat="1" applyFont="1" applyFill="1" applyBorder="1" applyAlignment="1" applyProtection="1">
      <alignment horizontal="center" vertical="center" wrapText="1"/>
    </xf>
    <xf numFmtId="10" fontId="40" fillId="10" borderId="11" xfId="7" applyNumberFormat="1" applyFont="1" applyFill="1" applyBorder="1" applyAlignment="1" applyProtection="1">
      <alignment horizontal="center" vertical="center" wrapText="1"/>
    </xf>
    <xf numFmtId="0" fontId="5" fillId="9" borderId="4" xfId="8" applyFont="1" applyFill="1" applyBorder="1" applyAlignment="1">
      <alignment horizontal="center" vertical="center" wrapText="1"/>
    </xf>
    <xf numFmtId="0" fontId="5" fillId="9" borderId="5" xfId="8" applyFont="1" applyFill="1" applyBorder="1" applyAlignment="1">
      <alignment horizontal="center" vertical="center" wrapText="1"/>
    </xf>
    <xf numFmtId="0" fontId="5" fillId="9" borderId="3" xfId="8" applyFont="1" applyFill="1" applyBorder="1" applyAlignment="1">
      <alignment horizontal="center" vertical="center" wrapText="1"/>
    </xf>
    <xf numFmtId="10" fontId="37" fillId="0" borderId="6" xfId="9" applyNumberFormat="1" applyFont="1" applyBorder="1" applyAlignment="1" applyProtection="1">
      <alignment horizontal="center" vertical="center" wrapText="1"/>
    </xf>
    <xf numFmtId="10" fontId="37" fillId="0" borderId="9" xfId="9" applyNumberFormat="1" applyFont="1" applyBorder="1" applyAlignment="1" applyProtection="1">
      <alignment horizontal="center" vertical="center" wrapText="1"/>
    </xf>
    <xf numFmtId="43" fontId="38" fillId="10" borderId="6" xfId="6" applyFont="1" applyFill="1" applyBorder="1" applyAlignment="1">
      <alignment horizontal="center" vertical="center"/>
    </xf>
    <xf numFmtId="43" fontId="38" fillId="10" borderId="9" xfId="6" applyFont="1" applyFill="1" applyBorder="1" applyAlignment="1">
      <alignment horizontal="center" vertical="center"/>
    </xf>
    <xf numFmtId="43" fontId="38" fillId="10" borderId="8" xfId="6" applyFont="1" applyFill="1" applyBorder="1" applyAlignment="1">
      <alignment horizontal="left" vertical="center"/>
    </xf>
    <xf numFmtId="0" fontId="0" fillId="0" borderId="11" xfId="0" applyBorder="1"/>
    <xf numFmtId="0" fontId="4" fillId="0" borderId="0" xfId="8" applyFont="1" applyBorder="1" applyAlignment="1" applyProtection="1">
      <alignment horizontal="left" wrapText="1"/>
    </xf>
    <xf numFmtId="0" fontId="5" fillId="0" borderId="0" xfId="8" applyFont="1" applyAlignment="1" applyProtection="1"/>
    <xf numFmtId="0" fontId="4" fillId="8" borderId="0" xfId="8" applyFont="1" applyFill="1" applyAlignment="1" applyProtection="1">
      <alignment horizontal="left"/>
      <protection locked="0"/>
    </xf>
    <xf numFmtId="0" fontId="4" fillId="0" borderId="7" xfId="8" applyFont="1" applyBorder="1" applyAlignment="1" applyProtection="1">
      <alignment horizontal="left" vertical="top" wrapText="1"/>
    </xf>
    <xf numFmtId="0" fontId="4" fillId="0" borderId="0" xfId="8" applyFont="1" applyBorder="1" applyAlignment="1" applyProtection="1">
      <alignment horizontal="left" vertical="top" wrapText="1"/>
    </xf>
    <xf numFmtId="0" fontId="4" fillId="0" borderId="0" xfId="8" applyFont="1" applyAlignment="1">
      <alignment horizontal="left" vertical="top" wrapText="1"/>
    </xf>
    <xf numFmtId="0" fontId="25" fillId="0" borderId="0" xfId="0" applyNumberFormat="1" applyFont="1" applyBorder="1" applyAlignment="1">
      <alignment horizontal="center"/>
    </xf>
    <xf numFmtId="0" fontId="5" fillId="0" borderId="0" xfId="8" applyFont="1" applyBorder="1" applyAlignment="1">
      <alignment horizontal="left"/>
    </xf>
    <xf numFmtId="10" fontId="31" fillId="8" borderId="0" xfId="0" applyNumberFormat="1" applyFont="1" applyFill="1" applyBorder="1" applyAlignment="1" applyProtection="1">
      <alignment horizontal="left" vertical="center" wrapText="1"/>
      <protection locked="0"/>
    </xf>
    <xf numFmtId="0" fontId="32" fillId="0" borderId="0" xfId="0" applyNumberFormat="1" applyFont="1" applyBorder="1" applyAlignment="1">
      <alignment horizontal="left" wrapText="1"/>
    </xf>
    <xf numFmtId="0" fontId="30" fillId="0" borderId="0" xfId="0" applyNumberFormat="1" applyFont="1" applyBorder="1" applyAlignment="1">
      <alignment horizontal="right" vertical="top"/>
    </xf>
    <xf numFmtId="0" fontId="31" fillId="8" borderId="0" xfId="0" applyNumberFormat="1" applyFont="1" applyFill="1" applyBorder="1" applyAlignment="1" applyProtection="1">
      <alignment horizontal="left" vertical="center" wrapText="1"/>
      <protection locked="0"/>
    </xf>
    <xf numFmtId="0" fontId="5" fillId="9" borderId="20" xfId="8" applyFont="1" applyFill="1" applyBorder="1" applyAlignment="1">
      <alignment horizontal="center" vertical="center" wrapText="1"/>
    </xf>
    <xf numFmtId="0" fontId="5" fillId="9" borderId="21" xfId="8" applyFont="1" applyFill="1" applyBorder="1" applyAlignment="1">
      <alignment horizontal="center" vertical="center" wrapText="1"/>
    </xf>
    <xf numFmtId="10" fontId="40" fillId="10" borderId="6" xfId="9" applyNumberFormat="1" applyFont="1" applyFill="1" applyBorder="1" applyAlignment="1" applyProtection="1">
      <alignment horizontal="center" vertical="center" wrapText="1"/>
    </xf>
    <xf numFmtId="10" fontId="40" fillId="10" borderId="8" xfId="9" applyNumberFormat="1" applyFont="1" applyFill="1" applyBorder="1" applyAlignment="1" applyProtection="1">
      <alignment horizontal="center" vertical="center" wrapText="1"/>
    </xf>
    <xf numFmtId="10" fontId="40" fillId="10" borderId="9" xfId="9" applyNumberFormat="1" applyFont="1" applyFill="1" applyBorder="1" applyAlignment="1" applyProtection="1">
      <alignment horizontal="center" vertical="center" wrapText="1"/>
    </xf>
    <xf numFmtId="10" fontId="40" fillId="10" borderId="11" xfId="9" applyNumberFormat="1" applyFont="1" applyFill="1" applyBorder="1" applyAlignment="1" applyProtection="1">
      <alignment horizontal="center" vertical="center" wrapText="1"/>
    </xf>
    <xf numFmtId="10" fontId="37" fillId="0" borderId="6" xfId="12" applyNumberFormat="1" applyFont="1" applyBorder="1" applyAlignment="1" applyProtection="1">
      <alignment horizontal="center" vertical="center" wrapText="1"/>
    </xf>
    <xf numFmtId="10" fontId="37" fillId="0" borderId="9" xfId="12" applyNumberFormat="1" applyFont="1" applyBorder="1" applyAlignment="1" applyProtection="1">
      <alignment horizontal="center" vertical="center" wrapText="1"/>
    </xf>
    <xf numFmtId="165" fontId="38" fillId="10" borderId="6" xfId="11" applyFont="1" applyFill="1" applyBorder="1" applyAlignment="1">
      <alignment horizontal="center" vertical="center"/>
    </xf>
    <xf numFmtId="165" fontId="38" fillId="10" borderId="9" xfId="11" applyFont="1" applyFill="1" applyBorder="1" applyAlignment="1">
      <alignment horizontal="center" vertical="center"/>
    </xf>
    <xf numFmtId="165" fontId="38" fillId="10" borderId="8" xfId="11" applyFont="1" applyFill="1" applyBorder="1" applyAlignment="1">
      <alignment horizontal="left" vertical="center"/>
    </xf>
    <xf numFmtId="0" fontId="4" fillId="0" borderId="11" xfId="10" applyBorder="1"/>
    <xf numFmtId="0" fontId="26" fillId="0" borderId="0" xfId="10" applyNumberFormat="1" applyFont="1" applyBorder="1" applyAlignment="1">
      <alignment horizontal="center"/>
    </xf>
    <xf numFmtId="10" fontId="31" fillId="8" borderId="0" xfId="10" applyNumberFormat="1" applyFont="1" applyFill="1" applyBorder="1" applyAlignment="1" applyProtection="1">
      <alignment horizontal="left" vertical="center" wrapText="1"/>
      <protection locked="0"/>
    </xf>
    <xf numFmtId="0" fontId="32" fillId="0" borderId="0" xfId="10" applyNumberFormat="1" applyFont="1" applyBorder="1" applyAlignment="1">
      <alignment horizontal="left" wrapText="1"/>
    </xf>
    <xf numFmtId="0" fontId="30" fillId="0" borderId="0" xfId="10" applyNumberFormat="1" applyFont="1" applyBorder="1" applyAlignment="1">
      <alignment horizontal="right" vertical="top"/>
    </xf>
    <xf numFmtId="49" fontId="31" fillId="8" borderId="0" xfId="10" applyNumberFormat="1" applyFont="1" applyFill="1" applyBorder="1" applyAlignment="1" applyProtection="1">
      <alignment horizontal="left" vertical="center" wrapText="1"/>
      <protection locked="0"/>
    </xf>
    <xf numFmtId="0" fontId="31" fillId="8" borderId="0" xfId="10" applyNumberFormat="1" applyFont="1" applyFill="1" applyBorder="1" applyAlignment="1" applyProtection="1">
      <alignment horizontal="left" vertical="center" wrapText="1"/>
      <protection locked="0"/>
    </xf>
  </cellXfs>
  <cellStyles count="15">
    <cellStyle name="Moeda" xfId="1" builtinId="4"/>
    <cellStyle name="Normal" xfId="0" builtinId="0"/>
    <cellStyle name="Normal 10" xfId="10"/>
    <cellStyle name="Normal 2" xfId="2"/>
    <cellStyle name="Normal 2_Modelo de Detalhamento do  BDI" xfId="8"/>
    <cellStyle name="Normal 3" xfId="3"/>
    <cellStyle name="Normal 4" xfId="4"/>
    <cellStyle name="Normal 5" xfId="5"/>
    <cellStyle name="Normal 6" xfId="13"/>
    <cellStyle name="Porcentagem" xfId="7" builtinId="5"/>
    <cellStyle name="Porcentagem 2" xfId="9"/>
    <cellStyle name="Porcentagem 2 2" xfId="12"/>
    <cellStyle name="Porcentagem 3" xfId="14"/>
    <cellStyle name="Vírgula" xfId="6" builtinId="3"/>
    <cellStyle name="Vírgula 2" xfId="11"/>
  </cellStyles>
  <dxfs count="4">
    <dxf>
      <font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 patternType="solid">
          <bgColor indexed="41"/>
        </patternFill>
      </fill>
    </dxf>
    <dxf>
      <font>
        <condense val="0"/>
        <extend val="0"/>
        <color indexed="12"/>
      </font>
    </dxf>
    <dxf>
      <font>
        <b/>
        <i/>
        <condense val="0"/>
        <extend val="0"/>
        <color auto="1"/>
      </font>
      <fill>
        <patternFill patternType="solid">
          <bgColor indexed="41"/>
        </patternFill>
      </fill>
    </dxf>
  </dxfs>
  <tableStyles count="0" defaultTableStyle="TableStyleMedium9" defaultPivotStyle="PivotStyleLight16"/>
  <colors>
    <mruColors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114300</xdr:rowOff>
    </xdr:from>
    <xdr:to>
      <xdr:col>1</xdr:col>
      <xdr:colOff>571500</xdr:colOff>
      <xdr:row>0</xdr:row>
      <xdr:rowOff>695325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14300"/>
          <a:ext cx="11525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33131</xdr:colOff>
      <xdr:row>0</xdr:row>
      <xdr:rowOff>57978</xdr:rowOff>
    </xdr:from>
    <xdr:to>
      <xdr:col>2</xdr:col>
      <xdr:colOff>91213</xdr:colOff>
      <xdr:row>0</xdr:row>
      <xdr:rowOff>639003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31" y="57978"/>
          <a:ext cx="1159669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ENGENHARIA\PSB%20-%20PASSAB&#201;M\IPA%20-%20ILUMINA&#199;&#195;O%20RUA%20ANT&#212;NIO%20BERNADINO\PRJ-ELE%20-%20PROJETO%20EL&#201;TRICO\M&#195;O%20DE%20OBRA%20E%20MATERIAIS%20REQUISITADO%20E%20SALVADO_REV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ão de Obra "/>
      <sheetName val="Materiais"/>
      <sheetName val="Materiais IP"/>
      <sheetName val="Mat.Salvados"/>
      <sheetName val="Mat. Ramais"/>
      <sheetName val="LISTA CÓDIGOS"/>
    </sheetNames>
    <sheetDataSet>
      <sheetData sheetId="0"/>
      <sheetData sheetId="1"/>
      <sheetData sheetId="2"/>
      <sheetData sheetId="3"/>
      <sheetData sheetId="4"/>
      <sheetData sheetId="5">
        <row r="1">
          <cell r="A1">
            <v>379454</v>
          </cell>
          <cell r="B1" t="str">
            <v>ACESSÓRIO DESCONTÁVEL COTOV TDF-L 25KV 430MM</v>
          </cell>
          <cell r="C1" t="str">
            <v>PC</v>
          </cell>
          <cell r="D1">
            <v>0</v>
          </cell>
        </row>
        <row r="2">
          <cell r="A2">
            <v>379455</v>
          </cell>
          <cell r="B2" t="str">
            <v>ACESSÓRIO DESCONTÁVEL COTOV TDF-L 25KV 540MM</v>
          </cell>
          <cell r="C2" t="str">
            <v>PC</v>
          </cell>
          <cell r="D2">
            <v>0</v>
          </cell>
        </row>
        <row r="3">
          <cell r="A3">
            <v>229658</v>
          </cell>
          <cell r="B3" t="str">
            <v>ADAPTADOR APC 15KV 120MM2</v>
          </cell>
          <cell r="C3" t="str">
            <v>PC</v>
          </cell>
          <cell r="D3">
            <v>0</v>
          </cell>
        </row>
        <row r="4">
          <cell r="A4">
            <v>229393</v>
          </cell>
          <cell r="B4" t="str">
            <v>ADAPTADOR APC 15KV 185MM2</v>
          </cell>
          <cell r="C4" t="str">
            <v>PC</v>
          </cell>
          <cell r="D4">
            <v>0</v>
          </cell>
        </row>
        <row r="5">
          <cell r="A5">
            <v>229666</v>
          </cell>
          <cell r="B5" t="str">
            <v>ADAPTADOR APC 15KV 240MM2</v>
          </cell>
          <cell r="C5" t="str">
            <v>PC</v>
          </cell>
          <cell r="D5">
            <v>0</v>
          </cell>
        </row>
        <row r="6">
          <cell r="A6">
            <v>229401</v>
          </cell>
          <cell r="B6" t="str">
            <v>ADAPTADOR APC 15KV 380MM2</v>
          </cell>
          <cell r="C6" t="str">
            <v>PC</v>
          </cell>
          <cell r="D6">
            <v>0</v>
          </cell>
        </row>
        <row r="7">
          <cell r="A7">
            <v>229674</v>
          </cell>
          <cell r="B7" t="str">
            <v>ADAPTADOR APC 15KV 400MM2</v>
          </cell>
          <cell r="C7" t="str">
            <v>PC</v>
          </cell>
          <cell r="D7">
            <v>0</v>
          </cell>
        </row>
        <row r="8">
          <cell r="A8">
            <v>229641</v>
          </cell>
          <cell r="B8" t="str">
            <v>ADAPTADOR APC 15KV 50MM2</v>
          </cell>
          <cell r="C8" t="str">
            <v>PC</v>
          </cell>
          <cell r="D8">
            <v>0</v>
          </cell>
        </row>
        <row r="9">
          <cell r="A9">
            <v>229690</v>
          </cell>
          <cell r="B9" t="str">
            <v>ADAPTADOR APC 25KV 185MM2</v>
          </cell>
          <cell r="C9" t="str">
            <v>PC</v>
          </cell>
          <cell r="D9">
            <v>0</v>
          </cell>
        </row>
        <row r="10">
          <cell r="A10">
            <v>229682</v>
          </cell>
          <cell r="B10" t="str">
            <v>ADAPTADOR APC 25KV 50MM2</v>
          </cell>
          <cell r="C10" t="str">
            <v>PC</v>
          </cell>
          <cell r="D10">
            <v>0</v>
          </cell>
        </row>
        <row r="11">
          <cell r="A11">
            <v>237206</v>
          </cell>
          <cell r="B11" t="str">
            <v>AFASTADOR ARMAÇÃO SECUNDARIA 250MM</v>
          </cell>
          <cell r="C11" t="str">
            <v>PC</v>
          </cell>
          <cell r="D11">
            <v>0</v>
          </cell>
        </row>
        <row r="12">
          <cell r="A12">
            <v>237222</v>
          </cell>
          <cell r="B12" t="str">
            <v>AFASTADOR ARMAÇÃO SECUNDARIA 500MM</v>
          </cell>
          <cell r="C12" t="str">
            <v>PC</v>
          </cell>
          <cell r="D12">
            <v>0</v>
          </cell>
        </row>
        <row r="13">
          <cell r="A13">
            <v>374360</v>
          </cell>
          <cell r="B13" t="str">
            <v>AFASTADOR DE RAMAL DE LIGAÇÃO</v>
          </cell>
          <cell r="C13" t="str">
            <v>PC</v>
          </cell>
          <cell r="D13">
            <v>0</v>
          </cell>
        </row>
        <row r="14">
          <cell r="A14">
            <v>230102</v>
          </cell>
          <cell r="B14" t="str">
            <v>ALÇA PARA ESTRIBO ABERTA</v>
          </cell>
          <cell r="C14" t="str">
            <v>PC</v>
          </cell>
          <cell r="D14">
            <v>0</v>
          </cell>
        </row>
        <row r="15">
          <cell r="A15">
            <v>374893</v>
          </cell>
          <cell r="B15" t="str">
            <v>ALÇA PARA ESTRIBO FECHADA 1/0AWG</v>
          </cell>
          <cell r="C15" t="str">
            <v>PC</v>
          </cell>
          <cell r="D15">
            <v>0</v>
          </cell>
        </row>
        <row r="16">
          <cell r="A16">
            <v>231522</v>
          </cell>
          <cell r="B16" t="str">
            <v>ALÇA PARA ESTRIBO FECHADA 2AWG</v>
          </cell>
          <cell r="C16" t="str">
            <v>PC</v>
          </cell>
          <cell r="D16">
            <v>0</v>
          </cell>
        </row>
        <row r="17">
          <cell r="A17">
            <v>229229</v>
          </cell>
          <cell r="B17" t="str">
            <v>ALÇA PARA LANÇAMENTO CABO</v>
          </cell>
          <cell r="C17" t="str">
            <v>PC</v>
          </cell>
          <cell r="D17">
            <v>0</v>
          </cell>
        </row>
        <row r="18">
          <cell r="A18">
            <v>376375</v>
          </cell>
          <cell r="B18" t="str">
            <v>ALÇA PRÉ-FORMADA AÇO ALUMINADO 17MM2 (1N5)</v>
          </cell>
          <cell r="C18" t="str">
            <v>PC</v>
          </cell>
          <cell r="D18">
            <v>0</v>
          </cell>
        </row>
        <row r="19">
          <cell r="A19">
            <v>228858</v>
          </cell>
          <cell r="B19" t="str">
            <v>ALÇA PRÉ-FORMADA CA/CAA 107MM2 (4/0AWG)</v>
          </cell>
          <cell r="C19" t="str">
            <v>PC</v>
          </cell>
          <cell r="D19">
            <v>0</v>
          </cell>
        </row>
        <row r="20">
          <cell r="A20">
            <v>228809</v>
          </cell>
          <cell r="B20" t="str">
            <v>ALÇA PRÉ-FORMADA CA/CAA 170MM2 (336,4MCM)</v>
          </cell>
          <cell r="C20" t="str">
            <v>PC</v>
          </cell>
          <cell r="D20">
            <v>0</v>
          </cell>
        </row>
        <row r="21">
          <cell r="A21">
            <v>228932</v>
          </cell>
          <cell r="B21" t="str">
            <v>ALÇA PRÉ-FORMADA CA/CAA 21MM2 (4AWG)</v>
          </cell>
          <cell r="C21" t="str">
            <v>PC</v>
          </cell>
          <cell r="D21">
            <v>0</v>
          </cell>
        </row>
        <row r="22">
          <cell r="A22">
            <v>228924</v>
          </cell>
          <cell r="B22" t="str">
            <v>ALÇA PRÉ-FORMADA CA/CAA 34MM2 (2AWG)</v>
          </cell>
          <cell r="C22" t="str">
            <v>PC</v>
          </cell>
          <cell r="D22">
            <v>0</v>
          </cell>
        </row>
        <row r="23">
          <cell r="A23">
            <v>228890</v>
          </cell>
          <cell r="B23" t="str">
            <v>ALÇA PRÉ-FORMADA CA/CAA 54MM2 (1/0AWG)</v>
          </cell>
          <cell r="C23" t="str">
            <v>PC</v>
          </cell>
          <cell r="D23">
            <v>0</v>
          </cell>
        </row>
        <row r="24">
          <cell r="A24">
            <v>237685</v>
          </cell>
          <cell r="B24" t="str">
            <v>ALÇA PRÉ-FORMADA ESTAI CABO AÇO 6,4MM</v>
          </cell>
          <cell r="C24" t="str">
            <v>PC</v>
          </cell>
          <cell r="D24">
            <v>0</v>
          </cell>
        </row>
        <row r="25">
          <cell r="A25">
            <v>237677</v>
          </cell>
          <cell r="B25" t="str">
            <v>ALÇA PRÉ-FORMADA ESTAI CABO AÇO 9,5MM</v>
          </cell>
          <cell r="C25" t="str">
            <v>PC</v>
          </cell>
          <cell r="D25">
            <v>0</v>
          </cell>
        </row>
        <row r="26">
          <cell r="A26">
            <v>228973</v>
          </cell>
          <cell r="B26" t="str">
            <v>ALÇA PRÉ-FORMADA NEUTRO CA/CAL 10MM2</v>
          </cell>
          <cell r="C26" t="str">
            <v>PC</v>
          </cell>
          <cell r="D26">
            <v>0</v>
          </cell>
        </row>
        <row r="27">
          <cell r="A27">
            <v>228981</v>
          </cell>
          <cell r="B27" t="str">
            <v>ALÇA PRÉ-FORMADA NEUTRO CA/CAL 16MM2</v>
          </cell>
          <cell r="C27" t="str">
            <v>PC</v>
          </cell>
          <cell r="D27">
            <v>0</v>
          </cell>
        </row>
        <row r="28">
          <cell r="A28">
            <v>228833</v>
          </cell>
          <cell r="B28" t="str">
            <v>ALÇA PRÉ-FORMADA NEUTRO CA/CAL 25MM2</v>
          </cell>
          <cell r="C28" t="str">
            <v>PC</v>
          </cell>
          <cell r="D28">
            <v>0</v>
          </cell>
        </row>
        <row r="29">
          <cell r="A29">
            <v>228874</v>
          </cell>
          <cell r="B29" t="str">
            <v>ALÇA PRÉ-FORMADA NEUTRO CA/CAL 35MM2</v>
          </cell>
          <cell r="C29" t="str">
            <v>PC</v>
          </cell>
          <cell r="D29">
            <v>0</v>
          </cell>
        </row>
        <row r="30">
          <cell r="A30">
            <v>229005</v>
          </cell>
          <cell r="B30" t="str">
            <v>ALÇA PRÉ-FORMADA NEUTRO CA/CAL 70MM2</v>
          </cell>
          <cell r="C30" t="str">
            <v>PC</v>
          </cell>
          <cell r="D30">
            <v>0</v>
          </cell>
        </row>
        <row r="31">
          <cell r="A31">
            <v>219725</v>
          </cell>
          <cell r="B31" t="str">
            <v>ALÇA PRÉ-FORMADA OLHAL CA/CAA 107MM2 (4/0AWG)</v>
          </cell>
          <cell r="C31" t="str">
            <v>PC</v>
          </cell>
          <cell r="D31">
            <v>0</v>
          </cell>
        </row>
        <row r="32">
          <cell r="A32">
            <v>380087</v>
          </cell>
          <cell r="B32" t="str">
            <v>ALÇA PRÉ-FORMADA OLHAL CA/CAA 170MM2 (336,4MCM)</v>
          </cell>
          <cell r="C32" t="str">
            <v>PC</v>
          </cell>
          <cell r="D32">
            <v>0</v>
          </cell>
        </row>
        <row r="33">
          <cell r="A33">
            <v>219691</v>
          </cell>
          <cell r="B33" t="str">
            <v>ALÇA PRÉ-FORMADA OLHAL CA/CAA 21MM2(4AWG)</v>
          </cell>
          <cell r="C33" t="str">
            <v>PC</v>
          </cell>
          <cell r="D33">
            <v>0</v>
          </cell>
        </row>
        <row r="34">
          <cell r="A34">
            <v>219709</v>
          </cell>
          <cell r="B34" t="str">
            <v>ALÇA PRÉ-FORMADA OLHAL CA/CAA 34MM2 (2AWG)</v>
          </cell>
          <cell r="C34" t="str">
            <v>PC</v>
          </cell>
          <cell r="D34">
            <v>0</v>
          </cell>
        </row>
        <row r="35">
          <cell r="A35">
            <v>219717</v>
          </cell>
          <cell r="B35" t="str">
            <v>ALÇA PRÉ-FORMADA OLHAL CA/CAA 54MM2(1/0AWG)</v>
          </cell>
          <cell r="C35" t="str">
            <v>PC</v>
          </cell>
          <cell r="D35">
            <v>0</v>
          </cell>
        </row>
        <row r="36">
          <cell r="A36">
            <v>11791</v>
          </cell>
          <cell r="B36" t="str">
            <v>ALICATE BICO REDONDO 160MM</v>
          </cell>
          <cell r="C36" t="str">
            <v>PC</v>
          </cell>
          <cell r="D36">
            <v>0</v>
          </cell>
        </row>
        <row r="37">
          <cell r="A37">
            <v>44818</v>
          </cell>
          <cell r="B37" t="str">
            <v>ALICATE BOMBA D'AGUA GRANDE</v>
          </cell>
          <cell r="C37" t="str">
            <v>PC</v>
          </cell>
          <cell r="D37">
            <v>0</v>
          </cell>
        </row>
        <row r="38">
          <cell r="A38">
            <v>19463</v>
          </cell>
          <cell r="B38" t="str">
            <v>ALICATE COMPRESSÃO HIDRÁULICO 120KN</v>
          </cell>
          <cell r="C38" t="str">
            <v>PC</v>
          </cell>
          <cell r="D38">
            <v>0</v>
          </cell>
        </row>
        <row r="39">
          <cell r="A39">
            <v>40162</v>
          </cell>
          <cell r="B39" t="str">
            <v>ALICATE DE COMPRESSÃO ELETRO HIDRÁULICO</v>
          </cell>
          <cell r="C39" t="str">
            <v>PC</v>
          </cell>
          <cell r="D39">
            <v>0</v>
          </cell>
        </row>
        <row r="40">
          <cell r="A40">
            <v>7823</v>
          </cell>
          <cell r="B40" t="str">
            <v>ALICATE DE COMPRESSÃO MECÂNICO</v>
          </cell>
          <cell r="C40" t="str">
            <v>PC</v>
          </cell>
          <cell r="D40">
            <v>0</v>
          </cell>
        </row>
        <row r="41">
          <cell r="A41">
            <v>44644</v>
          </cell>
          <cell r="B41" t="str">
            <v>ALICATE DE CORTE DIAGONAL</v>
          </cell>
          <cell r="C41" t="str">
            <v>PC</v>
          </cell>
          <cell r="D41">
            <v>0</v>
          </cell>
        </row>
        <row r="42">
          <cell r="A42">
            <v>19455</v>
          </cell>
          <cell r="B42" t="str">
            <v>ALICATE LACRAR COM SELO DE CHUMBO</v>
          </cell>
          <cell r="C42" t="str">
            <v>PC</v>
          </cell>
          <cell r="D42">
            <v>0</v>
          </cell>
        </row>
        <row r="43">
          <cell r="A43">
            <v>314435</v>
          </cell>
          <cell r="B43" t="str">
            <v>AMPERÍMETRO ANALÓGICO 0-6A PARA VARA</v>
          </cell>
          <cell r="C43" t="str">
            <v>PC</v>
          </cell>
          <cell r="D43">
            <v>0</v>
          </cell>
        </row>
        <row r="44">
          <cell r="A44">
            <v>306555</v>
          </cell>
          <cell r="B44" t="str">
            <v>ANEL CAIXA ZA CONCRETO PRÉ-MOLDADO</v>
          </cell>
          <cell r="C44" t="str">
            <v>PC</v>
          </cell>
          <cell r="D44">
            <v>0</v>
          </cell>
        </row>
        <row r="45">
          <cell r="A45">
            <v>299511</v>
          </cell>
          <cell r="B45" t="str">
            <v>ANEL CAIXA ZB CONCRETO PRÉ-MOLDADO</v>
          </cell>
          <cell r="C45" t="str">
            <v>PC</v>
          </cell>
          <cell r="D45">
            <v>0</v>
          </cell>
        </row>
        <row r="46">
          <cell r="A46">
            <v>299594</v>
          </cell>
          <cell r="B46" t="str">
            <v>ANEL CAIXA ZC CONCRETO PRÉ-MOLDADO</v>
          </cell>
          <cell r="C46" t="str">
            <v>PC</v>
          </cell>
          <cell r="D46">
            <v>0</v>
          </cell>
        </row>
        <row r="47">
          <cell r="A47">
            <v>299602</v>
          </cell>
          <cell r="B47" t="str">
            <v>ANEL CAIXA ZD CONCRETO PRÉ-MOLDADO</v>
          </cell>
          <cell r="C47" t="str">
            <v>PC</v>
          </cell>
          <cell r="D47">
            <v>0</v>
          </cell>
        </row>
        <row r="48">
          <cell r="A48">
            <v>327700</v>
          </cell>
          <cell r="B48" t="str">
            <v>ANEL ELASTOMÉRICO P/ ISOLADOR PINO POLIMÉRICO 15KV</v>
          </cell>
          <cell r="C48" t="str">
            <v>PC</v>
          </cell>
          <cell r="D48">
            <v>0</v>
          </cell>
        </row>
        <row r="49">
          <cell r="A49">
            <v>374711</v>
          </cell>
          <cell r="B49" t="str">
            <v>ANEL ELASTOMÉRICO P/ ISOLADOR PINO POLIMÉRICO 36KV</v>
          </cell>
          <cell r="C49" t="str">
            <v>PC</v>
          </cell>
          <cell r="D49">
            <v>0</v>
          </cell>
        </row>
        <row r="50">
          <cell r="A50">
            <v>20099</v>
          </cell>
          <cell r="B50" t="str">
            <v>APARELHO TESTE BASTÃO/VARA</v>
          </cell>
          <cell r="C50" t="str">
            <v>PC</v>
          </cell>
          <cell r="D50">
            <v>0</v>
          </cell>
        </row>
        <row r="51">
          <cell r="A51">
            <v>2980</v>
          </cell>
          <cell r="B51" t="str">
            <v>ARAME DE AÇO, DIÂMETRO 2,76MM (12 BWG)</v>
          </cell>
          <cell r="C51" t="str">
            <v>KG</v>
          </cell>
          <cell r="D51">
            <v>0</v>
          </cell>
        </row>
        <row r="52">
          <cell r="A52">
            <v>11874</v>
          </cell>
          <cell r="B52" t="str">
            <v>ARCO SERRA CROMADO 305MM</v>
          </cell>
          <cell r="C52" t="str">
            <v>PC</v>
          </cell>
          <cell r="D52">
            <v>0</v>
          </cell>
        </row>
        <row r="53">
          <cell r="A53">
            <v>237230</v>
          </cell>
          <cell r="B53" t="str">
            <v>ARMAÇÃO SECUNDÁRIO 1 ESTRIBO</v>
          </cell>
          <cell r="C53" t="str">
            <v>PC</v>
          </cell>
          <cell r="D53">
            <v>0</v>
          </cell>
        </row>
        <row r="54">
          <cell r="A54">
            <v>237248</v>
          </cell>
          <cell r="B54" t="str">
            <v>ARMAÇÃO SECUNDÁRIO 2 ESTRIBOS</v>
          </cell>
          <cell r="C54" t="str">
            <v>PC</v>
          </cell>
          <cell r="D54">
            <v>0</v>
          </cell>
        </row>
        <row r="55">
          <cell r="A55">
            <v>375780</v>
          </cell>
          <cell r="B55" t="str">
            <v>ARMÁRIO FOTOVOLTAICO PODER PUBLICO - TIPO 2</v>
          </cell>
          <cell r="C55" t="str">
            <v>PC</v>
          </cell>
          <cell r="D55">
            <v>0</v>
          </cell>
        </row>
        <row r="56">
          <cell r="A56">
            <v>299560</v>
          </cell>
          <cell r="B56" t="str">
            <v>ARO COM TAMPA ARTICULADA CAIXA ZA</v>
          </cell>
          <cell r="C56" t="str">
            <v>CJ</v>
          </cell>
          <cell r="D56">
            <v>0</v>
          </cell>
        </row>
        <row r="57">
          <cell r="A57">
            <v>299529</v>
          </cell>
          <cell r="B57" t="str">
            <v>ARO COM TAMPA ARTICULADA CAIXA ZB PASSEIO</v>
          </cell>
          <cell r="C57" t="str">
            <v>CJ</v>
          </cell>
          <cell r="D57">
            <v>0</v>
          </cell>
        </row>
        <row r="58">
          <cell r="A58">
            <v>297341</v>
          </cell>
          <cell r="B58" t="str">
            <v>ARO COM TAMPA ARTICULADA CAIXA ZB PISTA</v>
          </cell>
          <cell r="C58" t="str">
            <v>CJ</v>
          </cell>
          <cell r="D58">
            <v>0</v>
          </cell>
        </row>
        <row r="59">
          <cell r="A59">
            <v>299578</v>
          </cell>
          <cell r="B59" t="str">
            <v>ARO E TAMPA CAIXA ZC PASSEIO</v>
          </cell>
          <cell r="C59" t="str">
            <v>CJ</v>
          </cell>
          <cell r="D59">
            <v>0</v>
          </cell>
        </row>
        <row r="60">
          <cell r="A60">
            <v>299545</v>
          </cell>
          <cell r="B60" t="str">
            <v>ARO E TAMPA CAIXA ZC PISTA</v>
          </cell>
          <cell r="C60" t="str">
            <v>CJ</v>
          </cell>
          <cell r="D60">
            <v>0</v>
          </cell>
        </row>
        <row r="61">
          <cell r="A61">
            <v>379757</v>
          </cell>
          <cell r="B61" t="str">
            <v>ARO E TAMPA PARA CAIXA ZD</v>
          </cell>
          <cell r="C61" t="str">
            <v>CJ</v>
          </cell>
          <cell r="D61">
            <v>0</v>
          </cell>
        </row>
        <row r="62">
          <cell r="A62">
            <v>299552</v>
          </cell>
          <cell r="B62" t="str">
            <v>ARO E TAMPA POÇOS XA/XB</v>
          </cell>
          <cell r="C62" t="str">
            <v>CJ</v>
          </cell>
          <cell r="D62">
            <v>0</v>
          </cell>
        </row>
        <row r="63">
          <cell r="A63">
            <v>75721</v>
          </cell>
          <cell r="B63" t="str">
            <v>ARRUELA QUADRADA 38X18X3MM</v>
          </cell>
          <cell r="C63" t="str">
            <v>PC</v>
          </cell>
          <cell r="D63">
            <v>0</v>
          </cell>
        </row>
        <row r="64">
          <cell r="A64">
            <v>267591</v>
          </cell>
          <cell r="B64" t="str">
            <v>ATUADOR QUÍMICO P/ SECCIONALIZADOR 1F 15KV</v>
          </cell>
          <cell r="C64" t="str">
            <v>PC</v>
          </cell>
          <cell r="D64">
            <v>0</v>
          </cell>
        </row>
        <row r="65">
          <cell r="A65">
            <v>246942</v>
          </cell>
          <cell r="B65" t="str">
            <v>AUTOTRANSFORMADOR AUXILIAR 300VA 115KV</v>
          </cell>
          <cell r="C65" t="str">
            <v>PC</v>
          </cell>
          <cell r="D65">
            <v>0</v>
          </cell>
        </row>
        <row r="66">
          <cell r="A66">
            <v>81273</v>
          </cell>
          <cell r="B66" t="str">
            <v>BANDEIROLA 300X300X0,5MM</v>
          </cell>
          <cell r="C66" t="str">
            <v>PC</v>
          </cell>
          <cell r="D66">
            <v>0</v>
          </cell>
        </row>
        <row r="67">
          <cell r="A67">
            <v>377118</v>
          </cell>
          <cell r="B67" t="str">
            <v>BARRAMENTO DERIVAÇÃO ISOLADO TIPO 1</v>
          </cell>
          <cell r="C67" t="str">
            <v>PC</v>
          </cell>
          <cell r="D67">
            <v>0</v>
          </cell>
        </row>
        <row r="68">
          <cell r="A68">
            <v>377119</v>
          </cell>
          <cell r="B68" t="str">
            <v>BARRAMENTO DERIVAÇÃO ISOLADO TIPO 2</v>
          </cell>
          <cell r="C68" t="str">
            <v>PC</v>
          </cell>
          <cell r="D68">
            <v>0</v>
          </cell>
        </row>
        <row r="69">
          <cell r="A69">
            <v>377120</v>
          </cell>
          <cell r="B69" t="str">
            <v>BARRAMENTO DERIVAÇÃO ISOLADO TIPO 3</v>
          </cell>
          <cell r="C69" t="str">
            <v>PC</v>
          </cell>
          <cell r="D69">
            <v>0</v>
          </cell>
        </row>
        <row r="70">
          <cell r="A70">
            <v>378708</v>
          </cell>
          <cell r="B70" t="str">
            <v>BARRAMENTO ISOLADO AL/CU 2000 A</v>
          </cell>
          <cell r="C70" t="str">
            <v>PC</v>
          </cell>
          <cell r="D70">
            <v>0</v>
          </cell>
        </row>
        <row r="71">
          <cell r="A71">
            <v>231704</v>
          </cell>
          <cell r="B71" t="str">
            <v>BARRAMENTO QUADRIPLEX BQX 15KV 200A</v>
          </cell>
          <cell r="C71" t="str">
            <v>PC</v>
          </cell>
          <cell r="D71">
            <v>0</v>
          </cell>
        </row>
        <row r="72">
          <cell r="A72">
            <v>327783</v>
          </cell>
          <cell r="B72" t="str">
            <v>BARRAMENTO QUADRIPLEX BQX 15KV 600A</v>
          </cell>
          <cell r="C72" t="str">
            <v>PC</v>
          </cell>
          <cell r="D72">
            <v>0</v>
          </cell>
        </row>
        <row r="73">
          <cell r="A73">
            <v>378871</v>
          </cell>
          <cell r="B73" t="str">
            <v>BARRAMENTO QUADRIPLEX BQX-L 25KV 200A</v>
          </cell>
          <cell r="C73" t="str">
            <v>PC</v>
          </cell>
          <cell r="D73">
            <v>0</v>
          </cell>
        </row>
        <row r="74">
          <cell r="A74">
            <v>229864</v>
          </cell>
          <cell r="B74" t="str">
            <v>BARRAMENTO TRIPLEX BTX 15KV 200A</v>
          </cell>
          <cell r="C74" t="str">
            <v>PC</v>
          </cell>
          <cell r="D74">
            <v>0</v>
          </cell>
        </row>
        <row r="75">
          <cell r="A75">
            <v>230987</v>
          </cell>
          <cell r="B75" t="str">
            <v>BARRAMENTO TRIPLEX BTX 15KV 600A</v>
          </cell>
          <cell r="C75" t="str">
            <v>PC</v>
          </cell>
          <cell r="D75">
            <v>0</v>
          </cell>
        </row>
        <row r="76">
          <cell r="A76">
            <v>378867</v>
          </cell>
          <cell r="B76" t="str">
            <v>BARRAMENTO TRIPLEX BTX-L 25KV 200A</v>
          </cell>
          <cell r="C76" t="str">
            <v>PC</v>
          </cell>
          <cell r="D76">
            <v>0</v>
          </cell>
        </row>
        <row r="77">
          <cell r="A77">
            <v>323196</v>
          </cell>
          <cell r="B77" t="str">
            <v>BASE 10A RELE FOTOELÉTRICO</v>
          </cell>
          <cell r="C77" t="str">
            <v>PC</v>
          </cell>
          <cell r="D77">
            <v>0</v>
          </cell>
        </row>
        <row r="78">
          <cell r="A78">
            <v>323204</v>
          </cell>
          <cell r="B78" t="str">
            <v>BASE 50A RELE FOTOELÉTRICO</v>
          </cell>
          <cell r="C78" t="str">
            <v>PC</v>
          </cell>
          <cell r="D78">
            <v>0</v>
          </cell>
        </row>
        <row r="79">
          <cell r="A79">
            <v>310524</v>
          </cell>
          <cell r="B79" t="str">
            <v>BASE PARA RELE 50A RECUPERÁVEL</v>
          </cell>
          <cell r="C79" t="str">
            <v>PC</v>
          </cell>
          <cell r="D79">
            <v>0</v>
          </cell>
        </row>
        <row r="80">
          <cell r="A80">
            <v>265876</v>
          </cell>
          <cell r="B80" t="str">
            <v>BASTÃO AMARRAÇÃO COM GANCHO E LAMINA ROTATIVA</v>
          </cell>
          <cell r="C80" t="str">
            <v>PC</v>
          </cell>
          <cell r="D80">
            <v>0</v>
          </cell>
        </row>
        <row r="81">
          <cell r="A81">
            <v>288878</v>
          </cell>
          <cell r="B81" t="str">
            <v>BASTÃO ATERRAMENTO COM DETECTOR DE TENSÃO</v>
          </cell>
          <cell r="C81" t="str">
            <v>PC</v>
          </cell>
          <cell r="D81">
            <v>0</v>
          </cell>
        </row>
        <row r="82">
          <cell r="A82">
            <v>20438</v>
          </cell>
          <cell r="B82" t="str">
            <v>BASTÃO CATRACA TENSOR ISOLADO 34,5KV 1800KN</v>
          </cell>
          <cell r="C82" t="str">
            <v>PC</v>
          </cell>
          <cell r="D82">
            <v>0</v>
          </cell>
        </row>
        <row r="83">
          <cell r="A83">
            <v>20420</v>
          </cell>
          <cell r="B83" t="str">
            <v>BASTÃO ISOLADO TENAZ AJUSTÁVEL PARA LINHA VIVA</v>
          </cell>
          <cell r="C83" t="str">
            <v>PC</v>
          </cell>
          <cell r="D83">
            <v>0</v>
          </cell>
        </row>
        <row r="84">
          <cell r="A84">
            <v>289033</v>
          </cell>
          <cell r="B84" t="str">
            <v>BASTÃO MANOBRA ELEMENTO INFERIOR</v>
          </cell>
          <cell r="C84" t="str">
            <v>PC</v>
          </cell>
          <cell r="D84">
            <v>0</v>
          </cell>
        </row>
        <row r="85">
          <cell r="A85">
            <v>282616</v>
          </cell>
          <cell r="B85" t="str">
            <v>BASTÃO MANOBRA ELEMENTO INTERMEDIÁRIO</v>
          </cell>
          <cell r="C85" t="str">
            <v>PC</v>
          </cell>
          <cell r="D85">
            <v>0</v>
          </cell>
        </row>
        <row r="86">
          <cell r="A86">
            <v>81281</v>
          </cell>
          <cell r="B86" t="str">
            <v>BASTÃO PARA BANDEIRA SINALIZAÇÃO</v>
          </cell>
          <cell r="C86" t="str">
            <v>PC</v>
          </cell>
          <cell r="D86">
            <v>0</v>
          </cell>
        </row>
        <row r="87">
          <cell r="A87">
            <v>18366</v>
          </cell>
          <cell r="B87" t="str">
            <v>BASTÃO PARA CORDA MOITÃO 580MM</v>
          </cell>
          <cell r="C87" t="str">
            <v>PC</v>
          </cell>
          <cell r="D87">
            <v>0</v>
          </cell>
        </row>
        <row r="88">
          <cell r="A88">
            <v>19703</v>
          </cell>
          <cell r="B88" t="str">
            <v>BASTÃO PARA VOLT-AMPERÍMETRO 1795MM</v>
          </cell>
          <cell r="C88" t="str">
            <v>PC</v>
          </cell>
          <cell r="D88">
            <v>0</v>
          </cell>
        </row>
        <row r="89">
          <cell r="A89">
            <v>19612</v>
          </cell>
          <cell r="B89" t="str">
            <v>BASTÃO PEGA-TUDO 1975MM</v>
          </cell>
          <cell r="C89" t="str">
            <v>PC</v>
          </cell>
          <cell r="D89">
            <v>0</v>
          </cell>
        </row>
        <row r="90">
          <cell r="A90">
            <v>266841</v>
          </cell>
          <cell r="B90" t="str">
            <v>BASTÃO PEGA-TUDO 2580MM</v>
          </cell>
          <cell r="C90" t="str">
            <v>PC</v>
          </cell>
          <cell r="D90">
            <v>0</v>
          </cell>
        </row>
        <row r="91">
          <cell r="A91">
            <v>19620</v>
          </cell>
          <cell r="B91" t="str">
            <v>BASTÃO PRENDEDOR DE CONDUTOR 1800MM</v>
          </cell>
          <cell r="C91" t="str">
            <v>PC</v>
          </cell>
          <cell r="D91">
            <v>0</v>
          </cell>
        </row>
        <row r="92">
          <cell r="A92">
            <v>19638</v>
          </cell>
          <cell r="B92" t="str">
            <v>BASTÃO PRENDEDOR DE CONDUTOR 2400MM</v>
          </cell>
          <cell r="C92" t="str">
            <v>PC</v>
          </cell>
          <cell r="D92">
            <v>0</v>
          </cell>
        </row>
        <row r="93">
          <cell r="A93">
            <v>19646</v>
          </cell>
          <cell r="B93" t="str">
            <v>BASTÃO PUNHO ALICATE 1170MM</v>
          </cell>
          <cell r="C93" t="str">
            <v>PC</v>
          </cell>
          <cell r="D93">
            <v>0</v>
          </cell>
        </row>
        <row r="94">
          <cell r="A94">
            <v>19661</v>
          </cell>
          <cell r="B94" t="str">
            <v>BASTÃO SUPORTE COM GARRA 3000MM</v>
          </cell>
          <cell r="C94" t="str">
            <v>PC</v>
          </cell>
          <cell r="D94">
            <v>0</v>
          </cell>
        </row>
        <row r="95">
          <cell r="A95">
            <v>19679</v>
          </cell>
          <cell r="B95" t="str">
            <v>BASTÃO SUPORTE COM GARRA 3775MM</v>
          </cell>
          <cell r="C95" t="str">
            <v>PC</v>
          </cell>
          <cell r="D95">
            <v>0</v>
          </cell>
        </row>
        <row r="96">
          <cell r="A96">
            <v>19653</v>
          </cell>
          <cell r="B96" t="str">
            <v>BASTÃO SUPORTE D 38X2400M</v>
          </cell>
          <cell r="C96" t="str">
            <v>PC</v>
          </cell>
          <cell r="D96">
            <v>0</v>
          </cell>
        </row>
        <row r="97">
          <cell r="A97">
            <v>19687</v>
          </cell>
          <cell r="B97" t="str">
            <v>BASTÃO TRAVÃO COM ESPIRAL 700MM</v>
          </cell>
          <cell r="C97" t="str">
            <v>PC</v>
          </cell>
          <cell r="D97">
            <v>0</v>
          </cell>
        </row>
        <row r="98">
          <cell r="A98">
            <v>17632</v>
          </cell>
          <cell r="B98" t="str">
            <v>BASTÃO TRAVÃO COM TORNIQUETE 32X1425MM</v>
          </cell>
          <cell r="C98" t="str">
            <v>PC</v>
          </cell>
          <cell r="D98">
            <v>0</v>
          </cell>
        </row>
        <row r="99">
          <cell r="A99">
            <v>18341</v>
          </cell>
          <cell r="B99" t="str">
            <v>BASTÃO TRAVÃO PARA MOITÃO</v>
          </cell>
          <cell r="C99" t="str">
            <v>PC</v>
          </cell>
          <cell r="D99">
            <v>0</v>
          </cell>
        </row>
        <row r="100">
          <cell r="A100">
            <v>19695</v>
          </cell>
          <cell r="B100" t="str">
            <v>BASTÃO UNIVERSAL COM 2 CABEÇOTES</v>
          </cell>
          <cell r="C100" t="str">
            <v>PC</v>
          </cell>
          <cell r="D100">
            <v>0</v>
          </cell>
        </row>
        <row r="101">
          <cell r="A101">
            <v>337659</v>
          </cell>
          <cell r="B101" t="str">
            <v>BATERIA 100AH 12V CHUMBO ACIDO</v>
          </cell>
          <cell r="C101" t="str">
            <v>PC</v>
          </cell>
          <cell r="D101">
            <v>0</v>
          </cell>
        </row>
        <row r="102">
          <cell r="A102">
            <v>375736</v>
          </cell>
          <cell r="B102" t="str">
            <v>BATERIA 105AH</v>
          </cell>
          <cell r="C102" t="str">
            <v>PC</v>
          </cell>
          <cell r="D102">
            <v>0</v>
          </cell>
        </row>
        <row r="103">
          <cell r="A103">
            <v>79798</v>
          </cell>
          <cell r="B103" t="str">
            <v>BOLSA LONA PARA LUVAS</v>
          </cell>
          <cell r="C103" t="str">
            <v>PC</v>
          </cell>
          <cell r="D103">
            <v>0</v>
          </cell>
        </row>
        <row r="104">
          <cell r="A104">
            <v>79814</v>
          </cell>
          <cell r="B104" t="str">
            <v>BOLSA PARA FERRAMENTA VAQUETA</v>
          </cell>
          <cell r="C104" t="str">
            <v>PC</v>
          </cell>
          <cell r="D104">
            <v>0</v>
          </cell>
        </row>
        <row r="105">
          <cell r="A105">
            <v>76778</v>
          </cell>
          <cell r="B105" t="str">
            <v>BOTA CAMPANHA 37</v>
          </cell>
          <cell r="C105" t="str">
            <v>PR</v>
          </cell>
          <cell r="D105">
            <v>0</v>
          </cell>
        </row>
        <row r="106">
          <cell r="A106">
            <v>76794</v>
          </cell>
          <cell r="B106" t="str">
            <v>BOTA CAMPANHA 38</v>
          </cell>
          <cell r="C106" t="str">
            <v>PR</v>
          </cell>
          <cell r="D106">
            <v>0</v>
          </cell>
        </row>
        <row r="107">
          <cell r="A107">
            <v>76810</v>
          </cell>
          <cell r="B107" t="str">
            <v>BOTA CAMPANHA 39</v>
          </cell>
          <cell r="C107" t="str">
            <v>PR</v>
          </cell>
          <cell r="D107">
            <v>0</v>
          </cell>
        </row>
        <row r="108">
          <cell r="A108">
            <v>76836</v>
          </cell>
          <cell r="B108" t="str">
            <v>BOTA CAMPANHA 40</v>
          </cell>
          <cell r="C108" t="str">
            <v>PR</v>
          </cell>
          <cell r="D108">
            <v>0</v>
          </cell>
        </row>
        <row r="109">
          <cell r="A109">
            <v>76851</v>
          </cell>
          <cell r="B109" t="str">
            <v>BOTA CAMPANHA 41</v>
          </cell>
          <cell r="C109" t="str">
            <v>PR</v>
          </cell>
          <cell r="D109">
            <v>0</v>
          </cell>
        </row>
        <row r="110">
          <cell r="A110">
            <v>365208</v>
          </cell>
          <cell r="B110" t="str">
            <v>BRAÇADEIRA PARA FIAÇÃO 10CM</v>
          </cell>
          <cell r="C110" t="str">
            <v>PC</v>
          </cell>
          <cell r="D110">
            <v>0</v>
          </cell>
        </row>
        <row r="111">
          <cell r="A111">
            <v>373324</v>
          </cell>
          <cell r="B111" t="str">
            <v>BRAÇADEIRA PARA FIAÇÃO 15CM</v>
          </cell>
          <cell r="C111" t="str">
            <v>PC</v>
          </cell>
          <cell r="D111">
            <v>0</v>
          </cell>
        </row>
        <row r="112">
          <cell r="A112">
            <v>82255</v>
          </cell>
          <cell r="B112" t="str">
            <v>BRAÇADEIRA PARA FIAÇÃO 28CM</v>
          </cell>
          <cell r="C112" t="str">
            <v>PC</v>
          </cell>
          <cell r="D112">
            <v>0</v>
          </cell>
        </row>
        <row r="113">
          <cell r="A113">
            <v>82123</v>
          </cell>
          <cell r="B113" t="str">
            <v>BRAÇADEIRA PARA FIAÇÃO 39,5CM, PRETA NYLON</v>
          </cell>
          <cell r="C113" t="str">
            <v>PC</v>
          </cell>
          <cell r="D113">
            <v>0</v>
          </cell>
        </row>
        <row r="114">
          <cell r="A114">
            <v>327692</v>
          </cell>
          <cell r="B114" t="str">
            <v>BRAÇADEIRA PLÁSTICA CABO MULTIPLEXADO</v>
          </cell>
          <cell r="C114" t="str">
            <v>PC</v>
          </cell>
          <cell r="D114">
            <v>0</v>
          </cell>
        </row>
        <row r="115">
          <cell r="A115">
            <v>306944</v>
          </cell>
          <cell r="B115" t="str">
            <v>BRAÇADEIRA TIPO U COM PARAFUSO 1.1/2P (49MM)</v>
          </cell>
          <cell r="C115" t="str">
            <v>PC</v>
          </cell>
          <cell r="D115">
            <v>0</v>
          </cell>
        </row>
        <row r="116">
          <cell r="A116">
            <v>306936</v>
          </cell>
          <cell r="B116" t="str">
            <v>BRAÇADEIRA TIPO U COM PARAFUSO 1P (34MM)</v>
          </cell>
          <cell r="C116" t="str">
            <v>PC</v>
          </cell>
          <cell r="D116">
            <v>0</v>
          </cell>
        </row>
        <row r="117">
          <cell r="A117">
            <v>306845</v>
          </cell>
          <cell r="B117" t="str">
            <v>BRAÇADEIRA TIPO U COM PARAFUSO 2P (61MM)</v>
          </cell>
          <cell r="C117" t="str">
            <v>PC</v>
          </cell>
          <cell r="D117">
            <v>0</v>
          </cell>
        </row>
        <row r="118">
          <cell r="A118">
            <v>78030</v>
          </cell>
          <cell r="B118" t="str">
            <v>BRAÇADEIRA TIPO U COM PARAFUSO 3/4P (27,5MM)</v>
          </cell>
          <cell r="C118" t="str">
            <v>CJ</v>
          </cell>
          <cell r="D118">
            <v>0</v>
          </cell>
        </row>
        <row r="119">
          <cell r="A119">
            <v>328138</v>
          </cell>
          <cell r="B119" t="str">
            <v>BRAÇO ANTI-BALANÇO 15KV</v>
          </cell>
          <cell r="C119" t="str">
            <v>PC</v>
          </cell>
          <cell r="D119">
            <v>0</v>
          </cell>
        </row>
        <row r="120">
          <cell r="A120">
            <v>372729</v>
          </cell>
          <cell r="B120" t="str">
            <v>BRAÇO ANTI-BALANÇO 35KV</v>
          </cell>
          <cell r="C120" t="str">
            <v>PC</v>
          </cell>
          <cell r="D120">
            <v>0</v>
          </cell>
        </row>
        <row r="121">
          <cell r="A121">
            <v>214684</v>
          </cell>
          <cell r="B121" t="str">
            <v>BRAÇO PARA IP PARA ÁREA ARBORIZADA</v>
          </cell>
          <cell r="C121" t="str">
            <v>PC</v>
          </cell>
          <cell r="D121">
            <v>0</v>
          </cell>
        </row>
        <row r="122">
          <cell r="A122">
            <v>258905</v>
          </cell>
          <cell r="B122" t="str">
            <v>BRAÇO PARA IP TIPO CURTO</v>
          </cell>
          <cell r="C122" t="str">
            <v>PC</v>
          </cell>
          <cell r="D122">
            <v>0</v>
          </cell>
        </row>
        <row r="123">
          <cell r="A123">
            <v>258921</v>
          </cell>
          <cell r="B123" t="str">
            <v>BRAÇO PARA IP TIPO MÉDIO</v>
          </cell>
          <cell r="C123" t="str">
            <v>PC</v>
          </cell>
          <cell r="D123">
            <v>0</v>
          </cell>
        </row>
        <row r="124">
          <cell r="A124">
            <v>258939</v>
          </cell>
          <cell r="B124" t="str">
            <v>BRAÇO PARA IP TIPO PESADO</v>
          </cell>
          <cell r="C124" t="str">
            <v>PC</v>
          </cell>
          <cell r="D124">
            <v>0</v>
          </cell>
        </row>
        <row r="125">
          <cell r="A125">
            <v>211789</v>
          </cell>
          <cell r="B125" t="str">
            <v>BRAÇO SUPORTE C</v>
          </cell>
          <cell r="C125" t="str">
            <v>PC</v>
          </cell>
          <cell r="D125">
            <v>0</v>
          </cell>
        </row>
        <row r="126">
          <cell r="A126">
            <v>212704</v>
          </cell>
          <cell r="B126" t="str">
            <v>BRAÇO SUPORTE C PARA 25KV</v>
          </cell>
          <cell r="C126" t="str">
            <v>PC</v>
          </cell>
          <cell r="D126">
            <v>0</v>
          </cell>
        </row>
        <row r="127">
          <cell r="A127">
            <v>214619</v>
          </cell>
          <cell r="B127" t="str">
            <v>BRAÇO SUPORTE COM GRAMPO DE SUSPENSÃO ITEM 1</v>
          </cell>
          <cell r="C127" t="str">
            <v>CJ</v>
          </cell>
          <cell r="D127">
            <v>0</v>
          </cell>
        </row>
        <row r="128">
          <cell r="A128">
            <v>231712</v>
          </cell>
          <cell r="B128" t="str">
            <v>BRAÇO SUPORTE COM GRAMPO DE SUSPENSÃO ITEM 2</v>
          </cell>
          <cell r="C128" t="str">
            <v>CJ</v>
          </cell>
          <cell r="D128">
            <v>0</v>
          </cell>
        </row>
        <row r="129">
          <cell r="A129">
            <v>211771</v>
          </cell>
          <cell r="B129" t="str">
            <v>BRAÇO SUPORTE L</v>
          </cell>
          <cell r="C129" t="str">
            <v>PC</v>
          </cell>
          <cell r="D129">
            <v>0</v>
          </cell>
        </row>
        <row r="130">
          <cell r="A130">
            <v>212712</v>
          </cell>
          <cell r="B130" t="str">
            <v>BRAÇO SUPORTE L PARA 25KV</v>
          </cell>
          <cell r="C130" t="str">
            <v>PC</v>
          </cell>
          <cell r="D130">
            <v>0</v>
          </cell>
        </row>
        <row r="131">
          <cell r="A131">
            <v>357255</v>
          </cell>
          <cell r="B131" t="str">
            <v>BRAÇO TIPO J PARA RDP</v>
          </cell>
          <cell r="C131" t="str">
            <v>PC</v>
          </cell>
          <cell r="D131">
            <v>0</v>
          </cell>
        </row>
        <row r="132">
          <cell r="A132">
            <v>299859</v>
          </cell>
          <cell r="B132" t="str">
            <v>BUCHA ALUMÍNIO 1P</v>
          </cell>
          <cell r="C132" t="str">
            <v>PC</v>
          </cell>
          <cell r="D132">
            <v>0</v>
          </cell>
        </row>
        <row r="133">
          <cell r="A133">
            <v>310136</v>
          </cell>
          <cell r="B133" t="str">
            <v>BUCHA ALUMÍNIO 3/4P</v>
          </cell>
          <cell r="C133" t="str">
            <v>PC</v>
          </cell>
          <cell r="D133">
            <v>0</v>
          </cell>
        </row>
        <row r="134">
          <cell r="A134">
            <v>365670</v>
          </cell>
          <cell r="B134" t="str">
            <v>BUCHA N.6</v>
          </cell>
          <cell r="C134" t="str">
            <v>PC</v>
          </cell>
          <cell r="D134">
            <v>0</v>
          </cell>
        </row>
        <row r="135">
          <cell r="A135">
            <v>365971</v>
          </cell>
          <cell r="B135" t="str">
            <v>BUCHA N.8</v>
          </cell>
          <cell r="C135" t="str">
            <v>PC</v>
          </cell>
          <cell r="D135">
            <v>0</v>
          </cell>
        </row>
        <row r="136">
          <cell r="A136">
            <v>365270</v>
          </cell>
          <cell r="B136" t="str">
            <v>BUCHA NYLON SO6</v>
          </cell>
          <cell r="C136" t="str">
            <v>PC</v>
          </cell>
          <cell r="D136">
            <v>0</v>
          </cell>
        </row>
        <row r="137">
          <cell r="A137">
            <v>79525</v>
          </cell>
          <cell r="B137" t="str">
            <v>BUCHA NYLON SO8</v>
          </cell>
          <cell r="C137" t="str">
            <v>PC</v>
          </cell>
          <cell r="D137">
            <v>0</v>
          </cell>
        </row>
        <row r="138">
          <cell r="A138">
            <v>374554</v>
          </cell>
          <cell r="B138" t="str">
            <v>BUCHA REDUÇÃO COM PORCA ARRUELA 2 1/2 X 2 POL</v>
          </cell>
          <cell r="C138" t="str">
            <v>CJ</v>
          </cell>
          <cell r="D138">
            <v>0</v>
          </cell>
        </row>
        <row r="139">
          <cell r="A139">
            <v>374555</v>
          </cell>
          <cell r="B139" t="str">
            <v>BUCHA REDUÇÃO COM PORCA ARRUELA 2 X 1 1/2 POL</v>
          </cell>
          <cell r="C139" t="str">
            <v>CJ</v>
          </cell>
          <cell r="D139">
            <v>0</v>
          </cell>
        </row>
        <row r="140">
          <cell r="A140">
            <v>374556</v>
          </cell>
          <cell r="B140" t="str">
            <v>BUCHA REDUÇÃO COM PORCA ARRUELA 3 1/2 X 2 1/2"</v>
          </cell>
          <cell r="C140" t="str">
            <v>CJ</v>
          </cell>
          <cell r="D140">
            <v>0</v>
          </cell>
        </row>
        <row r="141">
          <cell r="A141">
            <v>96735</v>
          </cell>
          <cell r="B141" t="str">
            <v>CABEÇOTE HIDRÁULICO 12T EQV Y35</v>
          </cell>
          <cell r="C141" t="str">
            <v>PC</v>
          </cell>
          <cell r="D141">
            <v>0</v>
          </cell>
        </row>
        <row r="142">
          <cell r="A142">
            <v>288746</v>
          </cell>
          <cell r="B142" t="str">
            <v>CABEÇOTE MANUAL GRAMPO ATERRAMENTO</v>
          </cell>
          <cell r="C142" t="str">
            <v>PC</v>
          </cell>
          <cell r="D142">
            <v>0</v>
          </cell>
        </row>
        <row r="143">
          <cell r="A143">
            <v>288795</v>
          </cell>
          <cell r="B143" t="str">
            <v>CABEÇOTE PARA BASTÃO UNIVERSAL</v>
          </cell>
          <cell r="C143" t="str">
            <v>PC</v>
          </cell>
          <cell r="D143">
            <v>0</v>
          </cell>
        </row>
        <row r="144">
          <cell r="A144">
            <v>298703</v>
          </cell>
          <cell r="B144" t="str">
            <v>CABEÇOTE PARA ELETRODUTO 1.1/2P</v>
          </cell>
          <cell r="C144" t="str">
            <v>PC</v>
          </cell>
          <cell r="D144">
            <v>0</v>
          </cell>
        </row>
        <row r="145">
          <cell r="A145">
            <v>372662</v>
          </cell>
          <cell r="B145" t="str">
            <v>CABEÇOTE PARA ELETRODUTO 1.1/4P</v>
          </cell>
          <cell r="C145" t="str">
            <v>PC</v>
          </cell>
          <cell r="D145">
            <v>0</v>
          </cell>
        </row>
        <row r="146">
          <cell r="A146">
            <v>298687</v>
          </cell>
          <cell r="B146" t="str">
            <v>CABEÇOTE PARA ELETRODUTO 1P</v>
          </cell>
          <cell r="C146" t="str">
            <v>PC</v>
          </cell>
          <cell r="D146">
            <v>0</v>
          </cell>
        </row>
        <row r="147">
          <cell r="A147">
            <v>372663</v>
          </cell>
          <cell r="B147" t="str">
            <v>CABEÇOTE PARA ELETRODUTO 2P</v>
          </cell>
          <cell r="C147" t="str">
            <v>PC</v>
          </cell>
          <cell r="D147">
            <v>0</v>
          </cell>
        </row>
        <row r="148">
          <cell r="A148">
            <v>298745</v>
          </cell>
          <cell r="B148" t="str">
            <v>CABEÇOTE PARA ELETRODUTO 3P</v>
          </cell>
          <cell r="C148" t="str">
            <v>PC</v>
          </cell>
          <cell r="D148">
            <v>0</v>
          </cell>
        </row>
        <row r="149">
          <cell r="A149">
            <v>380856</v>
          </cell>
          <cell r="B149" t="str">
            <v>Cabo 1x150 Protegido Duplaca Camada</v>
          </cell>
          <cell r="C149" t="str">
            <v>M</v>
          </cell>
          <cell r="D149">
            <v>0</v>
          </cell>
        </row>
        <row r="150">
          <cell r="A150">
            <v>380855</v>
          </cell>
          <cell r="B150" t="str">
            <v>Cabo 1x50 Protegido Duplaca Camada</v>
          </cell>
          <cell r="C150" t="str">
            <v>M</v>
          </cell>
          <cell r="D150">
            <v>0</v>
          </cell>
        </row>
        <row r="151">
          <cell r="A151">
            <v>377443</v>
          </cell>
          <cell r="B151" t="str">
            <v>CABO AÇO 3N5 (9,93MM) ALUMINADO</v>
          </cell>
          <cell r="C151" t="str">
            <v>KG</v>
          </cell>
          <cell r="D151">
            <v>0</v>
          </cell>
        </row>
        <row r="152">
          <cell r="A152">
            <v>225623</v>
          </cell>
          <cell r="B152" t="str">
            <v>CABO AL 1X 16MM2 1KV</v>
          </cell>
          <cell r="C152" t="str">
            <v>M</v>
          </cell>
          <cell r="D152">
            <v>0</v>
          </cell>
        </row>
        <row r="153">
          <cell r="A153">
            <v>225631</v>
          </cell>
          <cell r="B153" t="str">
            <v>CABO AL 1X 25MM2 1KV</v>
          </cell>
          <cell r="C153" t="str">
            <v>M</v>
          </cell>
          <cell r="D153">
            <v>0</v>
          </cell>
        </row>
        <row r="154">
          <cell r="A154">
            <v>375521</v>
          </cell>
          <cell r="B154" t="str">
            <v>CABO AL 1X 50+3/8P 15KV</v>
          </cell>
          <cell r="C154" t="str">
            <v>M</v>
          </cell>
          <cell r="D154">
            <v>0</v>
          </cell>
        </row>
        <row r="155">
          <cell r="A155">
            <v>225680</v>
          </cell>
          <cell r="B155" t="str">
            <v>CABO AL 1X 50MM2 15KV</v>
          </cell>
          <cell r="C155" t="str">
            <v>M</v>
          </cell>
          <cell r="D155">
            <v>0</v>
          </cell>
        </row>
        <row r="156">
          <cell r="A156">
            <v>231548</v>
          </cell>
          <cell r="B156" t="str">
            <v>CABO AL 1X 50MM2 15KV PROTEGIDO</v>
          </cell>
          <cell r="C156" t="str">
            <v>M</v>
          </cell>
          <cell r="D156">
            <v>0</v>
          </cell>
        </row>
        <row r="157">
          <cell r="A157">
            <v>225649</v>
          </cell>
          <cell r="B157" t="str">
            <v>CABO AL 1X 50MM2 1KV</v>
          </cell>
          <cell r="C157" t="str">
            <v>M</v>
          </cell>
          <cell r="D157">
            <v>0</v>
          </cell>
        </row>
        <row r="158">
          <cell r="A158">
            <v>225722</v>
          </cell>
          <cell r="B158" t="str">
            <v>CABO AL 1X 50MM2 25KV</v>
          </cell>
          <cell r="C158" t="str">
            <v>M</v>
          </cell>
          <cell r="D158">
            <v>0</v>
          </cell>
        </row>
        <row r="159">
          <cell r="A159">
            <v>224196</v>
          </cell>
          <cell r="B159" t="str">
            <v>CABO AL 1X 50MM2 25KV PROTEGIDO</v>
          </cell>
          <cell r="C159" t="str">
            <v>M</v>
          </cell>
          <cell r="D159">
            <v>0</v>
          </cell>
        </row>
        <row r="160">
          <cell r="A160">
            <v>225656</v>
          </cell>
          <cell r="B160" t="str">
            <v>CABO AL 1X 70MM2 1KV</v>
          </cell>
          <cell r="C160" t="str">
            <v>M</v>
          </cell>
          <cell r="D160">
            <v>0</v>
          </cell>
        </row>
        <row r="161">
          <cell r="A161">
            <v>373007</v>
          </cell>
          <cell r="B161" t="str">
            <v>CABO AL 1X 70MM2 35KV PROTEGIDO</v>
          </cell>
          <cell r="C161" t="str">
            <v>M</v>
          </cell>
          <cell r="D161">
            <v>0</v>
          </cell>
        </row>
        <row r="162">
          <cell r="A162">
            <v>225698</v>
          </cell>
          <cell r="B162" t="str">
            <v>CABO AL 1X120MM2 15KV</v>
          </cell>
          <cell r="C162" t="str">
            <v>M</v>
          </cell>
          <cell r="D162">
            <v>0</v>
          </cell>
        </row>
        <row r="163">
          <cell r="A163">
            <v>225664</v>
          </cell>
          <cell r="B163" t="str">
            <v>CABO AL 1X120MM2 1KV</v>
          </cell>
          <cell r="C163" t="str">
            <v>M</v>
          </cell>
          <cell r="D163">
            <v>0</v>
          </cell>
        </row>
        <row r="164">
          <cell r="A164">
            <v>231530</v>
          </cell>
          <cell r="B164" t="str">
            <v>CABO AL 1X150MM2 15KV PROTEGIDO</v>
          </cell>
          <cell r="C164" t="str">
            <v>M</v>
          </cell>
          <cell r="D164">
            <v>0</v>
          </cell>
        </row>
        <row r="165">
          <cell r="A165">
            <v>224204</v>
          </cell>
          <cell r="B165" t="str">
            <v>CABO AL 1X150MM2 25KV PROTEGIDO</v>
          </cell>
          <cell r="C165" t="str">
            <v>M</v>
          </cell>
          <cell r="D165">
            <v>0</v>
          </cell>
        </row>
        <row r="166">
          <cell r="A166">
            <v>374438</v>
          </cell>
          <cell r="B166" t="str">
            <v>CABO AL 1X150MM2 35KV PROTEGIDO</v>
          </cell>
          <cell r="C166" t="str">
            <v>M</v>
          </cell>
          <cell r="D166">
            <v>0</v>
          </cell>
        </row>
        <row r="167">
          <cell r="A167">
            <v>225730</v>
          </cell>
          <cell r="B167" t="str">
            <v>CABO AL 1X185MM2 25KV</v>
          </cell>
          <cell r="C167" t="str">
            <v>M</v>
          </cell>
          <cell r="D167">
            <v>0</v>
          </cell>
        </row>
        <row r="168">
          <cell r="A168">
            <v>225706</v>
          </cell>
          <cell r="B168" t="str">
            <v>CABO AL 1X240MM2 15KV</v>
          </cell>
          <cell r="C168" t="str">
            <v>M</v>
          </cell>
          <cell r="D168">
            <v>0</v>
          </cell>
        </row>
        <row r="169">
          <cell r="A169">
            <v>225672</v>
          </cell>
          <cell r="B169" t="str">
            <v>CABO AL 1X240MM2 1KV</v>
          </cell>
          <cell r="C169" t="str">
            <v>M</v>
          </cell>
          <cell r="D169">
            <v>0</v>
          </cell>
        </row>
        <row r="170">
          <cell r="A170">
            <v>225714</v>
          </cell>
          <cell r="B170" t="str">
            <v>CABO AL 1X4OOMM2 15KV</v>
          </cell>
          <cell r="C170" t="str">
            <v>M</v>
          </cell>
          <cell r="D170">
            <v>0</v>
          </cell>
        </row>
        <row r="171">
          <cell r="A171">
            <v>327718</v>
          </cell>
          <cell r="B171" t="str">
            <v>CABO AL 3X 50+3/8P 25KV</v>
          </cell>
          <cell r="C171" t="str">
            <v>M</v>
          </cell>
          <cell r="D171">
            <v>0</v>
          </cell>
        </row>
        <row r="172">
          <cell r="A172">
            <v>375967</v>
          </cell>
          <cell r="B172" t="str">
            <v>CABO AL 3X 70+3/8P 35KV</v>
          </cell>
          <cell r="C172" t="str">
            <v>M</v>
          </cell>
          <cell r="D172">
            <v>0</v>
          </cell>
        </row>
        <row r="173">
          <cell r="A173">
            <v>378393</v>
          </cell>
          <cell r="B173" t="str">
            <v>CABO AL 3X120 +3/8P 15KV</v>
          </cell>
          <cell r="C173" t="str">
            <v>M</v>
          </cell>
          <cell r="D173">
            <v>0</v>
          </cell>
        </row>
        <row r="174">
          <cell r="A174">
            <v>327775</v>
          </cell>
          <cell r="B174" t="str">
            <v>CABO AL 3X120+3/8P 25KV</v>
          </cell>
          <cell r="C174" t="str">
            <v>M</v>
          </cell>
          <cell r="D174">
            <v>0</v>
          </cell>
        </row>
        <row r="175">
          <cell r="A175">
            <v>378394</v>
          </cell>
          <cell r="B175" t="str">
            <v>CABO AL 3X185 +3/8P 15KV</v>
          </cell>
          <cell r="C175" t="str">
            <v>M</v>
          </cell>
          <cell r="D175">
            <v>0</v>
          </cell>
        </row>
        <row r="176">
          <cell r="A176">
            <v>378395</v>
          </cell>
          <cell r="B176" t="str">
            <v>CABO AL 3X50+3/8P 15KV</v>
          </cell>
          <cell r="C176" t="str">
            <v>M</v>
          </cell>
          <cell r="D176">
            <v>0</v>
          </cell>
        </row>
        <row r="177">
          <cell r="A177">
            <v>220400</v>
          </cell>
          <cell r="B177" t="str">
            <v>CABO CA 107MM2 (4/0AWG)</v>
          </cell>
          <cell r="C177" t="str">
            <v>KG</v>
          </cell>
          <cell r="D177">
            <v>0</v>
          </cell>
        </row>
        <row r="178">
          <cell r="A178">
            <v>220673</v>
          </cell>
          <cell r="B178" t="str">
            <v>CABO CA 170MM2 (336,4MCM)</v>
          </cell>
          <cell r="C178" t="str">
            <v>KG</v>
          </cell>
          <cell r="D178">
            <v>0</v>
          </cell>
        </row>
        <row r="179">
          <cell r="A179">
            <v>220475</v>
          </cell>
          <cell r="B179" t="str">
            <v>CABO CA 34MM2 (2AWG)</v>
          </cell>
          <cell r="C179" t="str">
            <v>KG</v>
          </cell>
          <cell r="D179">
            <v>0</v>
          </cell>
        </row>
        <row r="180">
          <cell r="A180">
            <v>220434</v>
          </cell>
          <cell r="B180" t="str">
            <v>CABO CA 53MM2 (1/0AWG)</v>
          </cell>
          <cell r="C180" t="str">
            <v>KG</v>
          </cell>
          <cell r="D180">
            <v>0</v>
          </cell>
        </row>
        <row r="181">
          <cell r="A181">
            <v>220392</v>
          </cell>
          <cell r="B181" t="str">
            <v>CABO CAA 107MM2 (4/0AWG)</v>
          </cell>
          <cell r="C181" t="str">
            <v>KG</v>
          </cell>
          <cell r="D181">
            <v>0</v>
          </cell>
        </row>
        <row r="182">
          <cell r="A182">
            <v>220368</v>
          </cell>
          <cell r="B182" t="str">
            <v>CABO CAA 170MM2 (336,4MCM)</v>
          </cell>
          <cell r="C182" t="str">
            <v>KG</v>
          </cell>
          <cell r="D182">
            <v>0</v>
          </cell>
        </row>
        <row r="183">
          <cell r="A183">
            <v>220483</v>
          </cell>
          <cell r="B183" t="str">
            <v>CABO CAA 21MM2 (4AWG)</v>
          </cell>
          <cell r="C183" t="str">
            <v>KG</v>
          </cell>
          <cell r="D183">
            <v>0</v>
          </cell>
        </row>
        <row r="184">
          <cell r="A184">
            <v>220467</v>
          </cell>
          <cell r="B184" t="str">
            <v>CABO CAA 34MM2 (2AWG)</v>
          </cell>
          <cell r="C184" t="str">
            <v>KG</v>
          </cell>
          <cell r="D184">
            <v>0</v>
          </cell>
        </row>
        <row r="185">
          <cell r="A185">
            <v>220418</v>
          </cell>
          <cell r="B185" t="str">
            <v>CABO CAA 53MM2 (1/0AWG)</v>
          </cell>
          <cell r="C185" t="str">
            <v>KG</v>
          </cell>
          <cell r="D185">
            <v>0</v>
          </cell>
        </row>
        <row r="186">
          <cell r="A186">
            <v>377121</v>
          </cell>
          <cell r="B186" t="str">
            <v>CABO CONCÊNTRICO 3X25(AL) + 25(CU)</v>
          </cell>
          <cell r="C186" t="str">
            <v>M</v>
          </cell>
          <cell r="D186">
            <v>0</v>
          </cell>
        </row>
        <row r="187">
          <cell r="A187">
            <v>377122</v>
          </cell>
          <cell r="B187" t="str">
            <v>CABO CONCÊNTRICO 3X35(AL) + 35(CU)</v>
          </cell>
          <cell r="C187" t="str">
            <v>M</v>
          </cell>
          <cell r="D187">
            <v>0</v>
          </cell>
        </row>
        <row r="188">
          <cell r="A188">
            <v>377185</v>
          </cell>
          <cell r="B188" t="str">
            <v>CABO CONCÊNTRICO 3X50(CU) + 50(CU)</v>
          </cell>
          <cell r="C188" t="str">
            <v>M</v>
          </cell>
          <cell r="D188">
            <v>0</v>
          </cell>
        </row>
        <row r="189">
          <cell r="A189">
            <v>225615</v>
          </cell>
          <cell r="B189" t="str">
            <v>CABO CU 1X 1,5MM2 1KV XLPE</v>
          </cell>
          <cell r="C189" t="str">
            <v>M</v>
          </cell>
          <cell r="D189">
            <v>0</v>
          </cell>
        </row>
        <row r="190">
          <cell r="A190">
            <v>225979</v>
          </cell>
          <cell r="B190" t="str">
            <v>CABO CU 1X 1,5MM2 750V PVC ESPECIAL PRETO</v>
          </cell>
          <cell r="C190" t="str">
            <v>M</v>
          </cell>
          <cell r="D190">
            <v>0</v>
          </cell>
        </row>
        <row r="191">
          <cell r="A191">
            <v>225961</v>
          </cell>
          <cell r="B191" t="str">
            <v>CABO CU 1X 1,5MM2 750V SILICONE</v>
          </cell>
          <cell r="C191" t="str">
            <v>M</v>
          </cell>
          <cell r="D191">
            <v>0</v>
          </cell>
        </row>
        <row r="192">
          <cell r="A192">
            <v>225813</v>
          </cell>
          <cell r="B192" t="str">
            <v>CABO CU 1X 16MM2 750V</v>
          </cell>
          <cell r="C192" t="str">
            <v>M</v>
          </cell>
          <cell r="D192">
            <v>0</v>
          </cell>
        </row>
        <row r="193">
          <cell r="A193">
            <v>225896</v>
          </cell>
          <cell r="B193" t="str">
            <v>CABO CU 1X 2,5MM2 750V</v>
          </cell>
          <cell r="C193" t="str">
            <v>M</v>
          </cell>
          <cell r="D193">
            <v>0</v>
          </cell>
        </row>
        <row r="194">
          <cell r="A194">
            <v>225789</v>
          </cell>
          <cell r="B194" t="str">
            <v>CABO CU 1X 35MM2 750V</v>
          </cell>
          <cell r="C194" t="str">
            <v>M</v>
          </cell>
          <cell r="D194">
            <v>0</v>
          </cell>
        </row>
        <row r="195">
          <cell r="A195">
            <v>365278</v>
          </cell>
          <cell r="B195" t="str">
            <v>CABO CU 1X 4MM2 750V</v>
          </cell>
          <cell r="C195" t="str">
            <v>M</v>
          </cell>
          <cell r="D195">
            <v>0</v>
          </cell>
        </row>
        <row r="196">
          <cell r="A196">
            <v>225771</v>
          </cell>
          <cell r="B196" t="str">
            <v>CABO CU 1X 50MM2 750V</v>
          </cell>
          <cell r="C196" t="str">
            <v>M</v>
          </cell>
          <cell r="D196">
            <v>0</v>
          </cell>
        </row>
        <row r="197">
          <cell r="A197">
            <v>225391</v>
          </cell>
          <cell r="B197" t="str">
            <v>CABO CU 1X 70MM2 1KV</v>
          </cell>
          <cell r="C197" t="str">
            <v>M</v>
          </cell>
          <cell r="D197">
            <v>0</v>
          </cell>
        </row>
        <row r="198">
          <cell r="A198">
            <v>225763</v>
          </cell>
          <cell r="B198" t="str">
            <v>CABO CU 1X 95MM2 750V</v>
          </cell>
          <cell r="C198" t="str">
            <v>M</v>
          </cell>
          <cell r="D198">
            <v>0</v>
          </cell>
        </row>
        <row r="199">
          <cell r="A199">
            <v>225987</v>
          </cell>
          <cell r="B199" t="str">
            <v>CABO CU 1X1,5MM2 750V PVC</v>
          </cell>
          <cell r="C199" t="str">
            <v>M</v>
          </cell>
          <cell r="D199">
            <v>0</v>
          </cell>
        </row>
        <row r="200">
          <cell r="A200">
            <v>225383</v>
          </cell>
          <cell r="B200" t="str">
            <v>CABO CU 1X120MM2 1 KV</v>
          </cell>
          <cell r="C200" t="str">
            <v>M</v>
          </cell>
          <cell r="D200">
            <v>0</v>
          </cell>
        </row>
        <row r="201">
          <cell r="A201">
            <v>225755</v>
          </cell>
          <cell r="B201" t="str">
            <v>CABO CU 1X120MM2 750V</v>
          </cell>
          <cell r="C201" t="str">
            <v>M</v>
          </cell>
          <cell r="D201">
            <v>0</v>
          </cell>
        </row>
        <row r="202">
          <cell r="A202">
            <v>225342</v>
          </cell>
          <cell r="B202" t="str">
            <v>CABO CU 1X150MM2 1KV</v>
          </cell>
          <cell r="C202" t="str">
            <v>M</v>
          </cell>
          <cell r="D202">
            <v>0</v>
          </cell>
        </row>
        <row r="203">
          <cell r="A203">
            <v>225326</v>
          </cell>
          <cell r="B203" t="str">
            <v>CABO CU 1X240MM2 1 KV</v>
          </cell>
          <cell r="C203" t="str">
            <v>M</v>
          </cell>
          <cell r="D203">
            <v>0</v>
          </cell>
        </row>
        <row r="204">
          <cell r="A204">
            <v>225797</v>
          </cell>
          <cell r="B204" t="str">
            <v>CABO CU 1X25MM2 750V TRANSPARENTE</v>
          </cell>
          <cell r="C204" t="str">
            <v>M</v>
          </cell>
          <cell r="D204">
            <v>0</v>
          </cell>
        </row>
        <row r="205">
          <cell r="A205">
            <v>225433</v>
          </cell>
          <cell r="B205" t="str">
            <v>CABO CU 1X35MM2 1KV</v>
          </cell>
          <cell r="C205" t="str">
            <v>M</v>
          </cell>
          <cell r="D205">
            <v>0</v>
          </cell>
        </row>
        <row r="206">
          <cell r="A206">
            <v>219816</v>
          </cell>
          <cell r="B206" t="str">
            <v>CABO CU 1X5OMM2 1KV</v>
          </cell>
          <cell r="C206" t="str">
            <v>M</v>
          </cell>
          <cell r="D206">
            <v>0</v>
          </cell>
        </row>
        <row r="207">
          <cell r="A207">
            <v>225854</v>
          </cell>
          <cell r="B207" t="str">
            <v>CABO CU 1X6MM2 750V</v>
          </cell>
          <cell r="C207" t="str">
            <v>M</v>
          </cell>
          <cell r="D207">
            <v>0</v>
          </cell>
        </row>
        <row r="208">
          <cell r="A208">
            <v>225581</v>
          </cell>
          <cell r="B208" t="str">
            <v>CABO CU 2X 4MM2 0,6/1KV</v>
          </cell>
          <cell r="C208" t="str">
            <v>M</v>
          </cell>
          <cell r="D208">
            <v>0</v>
          </cell>
        </row>
        <row r="209">
          <cell r="A209">
            <v>225540</v>
          </cell>
          <cell r="B209" t="str">
            <v>CABO CU 2X 6MM2 0,6/1KV</v>
          </cell>
          <cell r="C209" t="str">
            <v>M</v>
          </cell>
          <cell r="D209">
            <v>0</v>
          </cell>
        </row>
        <row r="210">
          <cell r="A210">
            <v>225508</v>
          </cell>
          <cell r="B210" t="str">
            <v>CABO CU 2X10MM2 0,6/1KV</v>
          </cell>
          <cell r="C210" t="str">
            <v>M</v>
          </cell>
          <cell r="D210">
            <v>0</v>
          </cell>
        </row>
        <row r="211">
          <cell r="A211">
            <v>222125</v>
          </cell>
          <cell r="B211" t="str">
            <v>CABO CU 2X2,5MM2 0,6/1KV</v>
          </cell>
          <cell r="C211" t="str">
            <v>M</v>
          </cell>
          <cell r="D211">
            <v>0</v>
          </cell>
        </row>
        <row r="212">
          <cell r="A212">
            <v>225532</v>
          </cell>
          <cell r="B212" t="str">
            <v>CABO CU 3X6MM2 1 KV PER./ST1</v>
          </cell>
          <cell r="C212" t="str">
            <v>M</v>
          </cell>
          <cell r="D212">
            <v>0</v>
          </cell>
        </row>
        <row r="213">
          <cell r="A213">
            <v>225565</v>
          </cell>
          <cell r="B213" t="str">
            <v>CABO CU 4X4MM2 0,6/1KV PER.</v>
          </cell>
          <cell r="C213" t="str">
            <v>M</v>
          </cell>
          <cell r="D213">
            <v>0</v>
          </cell>
        </row>
        <row r="214">
          <cell r="A214">
            <v>19711</v>
          </cell>
          <cell r="B214" t="str">
            <v>CABO CU LUX 34MM2 15KV PARA LINHA VIVA</v>
          </cell>
          <cell r="C214" t="str">
            <v>M</v>
          </cell>
          <cell r="D214">
            <v>0</v>
          </cell>
        </row>
        <row r="215">
          <cell r="A215">
            <v>219873</v>
          </cell>
          <cell r="B215" t="str">
            <v>CABO CU NU 35MM2 MHO DURO</v>
          </cell>
          <cell r="C215" t="str">
            <v>KG</v>
          </cell>
          <cell r="D215">
            <v>0</v>
          </cell>
        </row>
        <row r="216">
          <cell r="A216">
            <v>219857</v>
          </cell>
          <cell r="B216" t="str">
            <v>CABO CU NU 70MM2 MEIO DURO</v>
          </cell>
          <cell r="C216" t="str">
            <v>KG</v>
          </cell>
          <cell r="D216">
            <v>0</v>
          </cell>
        </row>
        <row r="217">
          <cell r="A217">
            <v>2964</v>
          </cell>
          <cell r="B217" t="str">
            <v>CABO DE AÇO HÁS 3/8P (9,5MM) 7FIOS</v>
          </cell>
          <cell r="C217" t="str">
            <v>KG</v>
          </cell>
          <cell r="D217">
            <v>0</v>
          </cell>
        </row>
        <row r="218">
          <cell r="A218">
            <v>2931</v>
          </cell>
          <cell r="B218" t="str">
            <v>CABO DE AÇO SM 1/4P (6,4MM) 7 FIOS</v>
          </cell>
          <cell r="C218" t="str">
            <v>KG</v>
          </cell>
          <cell r="D218">
            <v>0</v>
          </cell>
        </row>
        <row r="219">
          <cell r="A219">
            <v>226209</v>
          </cell>
          <cell r="B219" t="str">
            <v>CABO DUPLEX CA 1X1X16+16 1KV</v>
          </cell>
          <cell r="C219" t="str">
            <v>M</v>
          </cell>
          <cell r="D219">
            <v>0</v>
          </cell>
        </row>
        <row r="220">
          <cell r="A220">
            <v>226142</v>
          </cell>
          <cell r="B220" t="str">
            <v>CABO QUADRIPLEX CA 3X1X 16+16 1KV</v>
          </cell>
          <cell r="C220" t="str">
            <v>M</v>
          </cell>
          <cell r="D220">
            <v>0</v>
          </cell>
        </row>
        <row r="221">
          <cell r="A221">
            <v>226084</v>
          </cell>
          <cell r="B221" t="str">
            <v>CABO QUADRIPLEX CA 3X1X 35+70 1KV</v>
          </cell>
          <cell r="C221" t="str">
            <v>M</v>
          </cell>
          <cell r="D221">
            <v>0</v>
          </cell>
        </row>
        <row r="222">
          <cell r="A222">
            <v>226365</v>
          </cell>
          <cell r="B222" t="str">
            <v>CABO QUADRIPLEX CA 3X1X120+70 1KV</v>
          </cell>
          <cell r="C222" t="str">
            <v>M</v>
          </cell>
          <cell r="D222">
            <v>0</v>
          </cell>
        </row>
        <row r="223">
          <cell r="A223">
            <v>226373</v>
          </cell>
          <cell r="B223" t="str">
            <v>CABO QUADRIPLEX CA 3X1X70+70 1KV</v>
          </cell>
          <cell r="C223" t="str">
            <v>M</v>
          </cell>
          <cell r="D223">
            <v>0</v>
          </cell>
        </row>
        <row r="224">
          <cell r="A224">
            <v>226191</v>
          </cell>
          <cell r="B224" t="str">
            <v>CABO TRIPLEX CA 2X1X16+16 1KV</v>
          </cell>
          <cell r="C224" t="str">
            <v>M</v>
          </cell>
          <cell r="D224">
            <v>0</v>
          </cell>
        </row>
        <row r="225">
          <cell r="A225">
            <v>376198</v>
          </cell>
          <cell r="B225" t="str">
            <v>CABO TRIPLEX CA 2X1X25+25 1KV</v>
          </cell>
          <cell r="C225" t="str">
            <v>M</v>
          </cell>
          <cell r="D225">
            <v>0</v>
          </cell>
        </row>
        <row r="226">
          <cell r="A226">
            <v>226092</v>
          </cell>
          <cell r="B226" t="str">
            <v>CABO TRIPLEX CA 2X1X35+70 1KV</v>
          </cell>
          <cell r="C226" t="str">
            <v>M</v>
          </cell>
          <cell r="D226">
            <v>0</v>
          </cell>
        </row>
        <row r="227">
          <cell r="A227">
            <v>231589</v>
          </cell>
          <cell r="B227" t="str">
            <v>CABO TRIPLEX CA 2X1X70+70 1KV</v>
          </cell>
          <cell r="C227" t="str">
            <v>M</v>
          </cell>
          <cell r="D227">
            <v>0</v>
          </cell>
        </row>
        <row r="228">
          <cell r="A228">
            <v>79160</v>
          </cell>
          <cell r="B228" t="str">
            <v>CADEADO 35MM HASTE NORMAL</v>
          </cell>
          <cell r="C228" t="str">
            <v>PC</v>
          </cell>
          <cell r="D228">
            <v>0</v>
          </cell>
        </row>
        <row r="229">
          <cell r="A229">
            <v>299313</v>
          </cell>
          <cell r="B229" t="str">
            <v>CAIXA DE AÇO 100X5OMM PARA INTERRUPTOR</v>
          </cell>
          <cell r="C229" t="str">
            <v>PC</v>
          </cell>
          <cell r="D229">
            <v>0</v>
          </cell>
        </row>
        <row r="230">
          <cell r="A230">
            <v>377123</v>
          </cell>
          <cell r="B230" t="str">
            <v>CAIXA DERIVAÇÃO P/ RDC CABOS 25 E 35MM2 0,6/1KV</v>
          </cell>
          <cell r="C230" t="str">
            <v>PC</v>
          </cell>
          <cell r="D230">
            <v>0</v>
          </cell>
        </row>
        <row r="231">
          <cell r="A231">
            <v>364668</v>
          </cell>
          <cell r="B231" t="str">
            <v>CAIXA DERIVAÇÃO RSS 30CM ITEM 1</v>
          </cell>
          <cell r="C231" t="str">
            <v>PC</v>
          </cell>
          <cell r="D231">
            <v>0</v>
          </cell>
        </row>
        <row r="232">
          <cell r="A232">
            <v>364669</v>
          </cell>
          <cell r="B232" t="str">
            <v>CAIXA DERIVAÇÃO RSS 60CM ITEM 2</v>
          </cell>
          <cell r="C232" t="str">
            <v>PC</v>
          </cell>
          <cell r="D232">
            <v>0</v>
          </cell>
        </row>
        <row r="233">
          <cell r="A233">
            <v>375493</v>
          </cell>
          <cell r="B233" t="str">
            <v>CAIXA LIGAÇÃO PVC TAMPA CEGA</v>
          </cell>
          <cell r="C233" t="str">
            <v>PC</v>
          </cell>
          <cell r="D233">
            <v>0</v>
          </cell>
        </row>
        <row r="234">
          <cell r="A234">
            <v>302299</v>
          </cell>
          <cell r="B234" t="str">
            <v>CAIXA MEDIÇÃO DIRETA CM-2</v>
          </cell>
          <cell r="C234" t="str">
            <v>PC</v>
          </cell>
          <cell r="D234">
            <v>0</v>
          </cell>
        </row>
        <row r="235">
          <cell r="A235">
            <v>377424</v>
          </cell>
          <cell r="B235" t="str">
            <v>CAIXA MEDIÇÃO ELETRÔNICA CONCENTRADORA RDC</v>
          </cell>
          <cell r="C235" t="str">
            <v>PC</v>
          </cell>
          <cell r="D235">
            <v>0</v>
          </cell>
        </row>
        <row r="236">
          <cell r="A236">
            <v>377435</v>
          </cell>
          <cell r="B236" t="str">
            <v>CAIXA MEDIÇÃO ELETRÔNICA IND CONCENTRADORA RDC</v>
          </cell>
          <cell r="C236" t="str">
            <v>PC</v>
          </cell>
          <cell r="D236">
            <v>0</v>
          </cell>
        </row>
        <row r="237">
          <cell r="A237">
            <v>309286</v>
          </cell>
          <cell r="B237" t="str">
            <v>CAIXA MEDIÇÃO INDIRETA CM-3</v>
          </cell>
          <cell r="C237" t="str">
            <v>CJ</v>
          </cell>
          <cell r="D237">
            <v>0</v>
          </cell>
        </row>
        <row r="238">
          <cell r="A238">
            <v>254417</v>
          </cell>
          <cell r="B238" t="str">
            <v>CAIXA PASSAGEM BT 1875A PARA TRANSFORMADOR</v>
          </cell>
          <cell r="C238" t="str">
            <v>PC</v>
          </cell>
          <cell r="D238">
            <v>0</v>
          </cell>
        </row>
        <row r="239">
          <cell r="A239">
            <v>254425</v>
          </cell>
          <cell r="B239" t="str">
            <v>CAIXA PASSAGEM BT 2925A PARA TRANSFORMADOR</v>
          </cell>
          <cell r="C239" t="str">
            <v>PC</v>
          </cell>
          <cell r="D239">
            <v>0</v>
          </cell>
        </row>
        <row r="240">
          <cell r="A240">
            <v>375557</v>
          </cell>
          <cell r="B240" t="str">
            <v>CAMISA MANGAS COMPRIDAS, G, TECIDO RESIST A CHAMA</v>
          </cell>
          <cell r="C240" t="str">
            <v>PC</v>
          </cell>
          <cell r="D240">
            <v>0</v>
          </cell>
        </row>
        <row r="241">
          <cell r="A241">
            <v>307249</v>
          </cell>
          <cell r="B241" t="str">
            <v>CANALETA 2,1M</v>
          </cell>
          <cell r="C241" t="str">
            <v>PC</v>
          </cell>
          <cell r="D241">
            <v>0</v>
          </cell>
        </row>
        <row r="242">
          <cell r="A242">
            <v>375472</v>
          </cell>
          <cell r="B242" t="str">
            <v>CANALETA 20X10X2000MM</v>
          </cell>
          <cell r="C242" t="str">
            <v>PC</v>
          </cell>
          <cell r="D242">
            <v>0</v>
          </cell>
        </row>
        <row r="243">
          <cell r="A243">
            <v>375492</v>
          </cell>
          <cell r="B243" t="str">
            <v>CANALETA 25X25X2000MM</v>
          </cell>
          <cell r="C243" t="str">
            <v>PC</v>
          </cell>
          <cell r="D243">
            <v>0</v>
          </cell>
        </row>
        <row r="244">
          <cell r="A244">
            <v>11817</v>
          </cell>
          <cell r="B244" t="str">
            <v>CANIVETE PARA ELETRICISTA 100MM</v>
          </cell>
          <cell r="C244" t="str">
            <v>PC</v>
          </cell>
          <cell r="D244">
            <v>0</v>
          </cell>
        </row>
        <row r="245">
          <cell r="A245">
            <v>223818</v>
          </cell>
          <cell r="B245" t="str">
            <v>CANTONEIRA PARA BRAÇO C</v>
          </cell>
          <cell r="C245" t="str">
            <v>PC</v>
          </cell>
          <cell r="D245">
            <v>0</v>
          </cell>
        </row>
        <row r="246">
          <cell r="A246">
            <v>80960</v>
          </cell>
          <cell r="B246" t="str">
            <v>CAPACETE SEGURANÇA AMARELO CLASSE B</v>
          </cell>
          <cell r="C246" t="str">
            <v>PC</v>
          </cell>
          <cell r="D246">
            <v>0</v>
          </cell>
        </row>
        <row r="247">
          <cell r="A247">
            <v>284992</v>
          </cell>
          <cell r="B247" t="str">
            <v>CAPACITOR 15KV 100KVAR</v>
          </cell>
          <cell r="C247" t="str">
            <v>PC</v>
          </cell>
          <cell r="D247">
            <v>0</v>
          </cell>
        </row>
        <row r="248">
          <cell r="A248">
            <v>285007</v>
          </cell>
          <cell r="B248" t="str">
            <v>CAPACITOR 15KV 200KVAR</v>
          </cell>
          <cell r="C248" t="str">
            <v>PC</v>
          </cell>
          <cell r="D248">
            <v>0</v>
          </cell>
        </row>
        <row r="249">
          <cell r="A249">
            <v>379289</v>
          </cell>
          <cell r="B249" t="str">
            <v>CAPACITOR 15KV 50KVAR</v>
          </cell>
          <cell r="C249" t="str">
            <v>PC</v>
          </cell>
          <cell r="D249">
            <v>0</v>
          </cell>
        </row>
        <row r="250">
          <cell r="A250">
            <v>285015</v>
          </cell>
          <cell r="B250" t="str">
            <v>CAPACITOR 25KV 100KVAR</v>
          </cell>
          <cell r="C250" t="str">
            <v>PC</v>
          </cell>
          <cell r="D250">
            <v>0</v>
          </cell>
        </row>
        <row r="251">
          <cell r="A251">
            <v>285023</v>
          </cell>
          <cell r="B251" t="str">
            <v>CAPACITOR 25KV 200KVAR</v>
          </cell>
          <cell r="C251" t="str">
            <v>PC</v>
          </cell>
          <cell r="D251">
            <v>0</v>
          </cell>
        </row>
        <row r="252">
          <cell r="A252">
            <v>261214</v>
          </cell>
          <cell r="B252" t="str">
            <v>CAPACITOR RECUPERÁVEL</v>
          </cell>
          <cell r="C252" t="str">
            <v>PC</v>
          </cell>
          <cell r="D252">
            <v>0</v>
          </cell>
        </row>
        <row r="253">
          <cell r="A253">
            <v>8219</v>
          </cell>
          <cell r="B253" t="str">
            <v>CARRETILHA 75DAN PARA CORDA 13MM</v>
          </cell>
          <cell r="C253" t="str">
            <v>PC</v>
          </cell>
          <cell r="D253">
            <v>0</v>
          </cell>
        </row>
        <row r="254">
          <cell r="A254">
            <v>44701</v>
          </cell>
          <cell r="B254" t="str">
            <v>CARRETILHA DUPLA AÇÃO</v>
          </cell>
          <cell r="C254" t="str">
            <v>PC</v>
          </cell>
          <cell r="D254">
            <v>0</v>
          </cell>
        </row>
        <row r="255">
          <cell r="A255">
            <v>231860</v>
          </cell>
          <cell r="B255" t="str">
            <v>CARTUCHO AZUL DE APLICAÇÃO DE CONETOR DE CUNHA</v>
          </cell>
          <cell r="C255" t="str">
            <v>PC</v>
          </cell>
          <cell r="D255">
            <v>0</v>
          </cell>
        </row>
        <row r="256">
          <cell r="A256">
            <v>231878</v>
          </cell>
          <cell r="B256" t="str">
            <v>CARTUCHO VERMELHO DE EXTRAVÃO DE CONETOR DE CUNHA</v>
          </cell>
          <cell r="C256" t="str">
            <v>PC</v>
          </cell>
          <cell r="D256">
            <v>0</v>
          </cell>
        </row>
        <row r="257">
          <cell r="A257">
            <v>18606</v>
          </cell>
          <cell r="B257" t="str">
            <v>CESTA PARA FERRAMENTA FIBRA DE VIDRO</v>
          </cell>
          <cell r="C257" t="str">
            <v>PC</v>
          </cell>
          <cell r="D257">
            <v>0</v>
          </cell>
        </row>
        <row r="258">
          <cell r="A258">
            <v>375418</v>
          </cell>
          <cell r="B258" t="str">
            <v>CHAPA FIXAÇÃO CHAVE FACA BRAÇO J</v>
          </cell>
          <cell r="C258" t="str">
            <v>PC</v>
          </cell>
          <cell r="D258">
            <v>0</v>
          </cell>
        </row>
        <row r="259">
          <cell r="A259">
            <v>237727</v>
          </cell>
          <cell r="B259" t="str">
            <v>CHAPA PARA ANCORA 320X320MM</v>
          </cell>
          <cell r="C259" t="str">
            <v>PC</v>
          </cell>
          <cell r="D259">
            <v>0</v>
          </cell>
        </row>
        <row r="260">
          <cell r="A260">
            <v>237719</v>
          </cell>
          <cell r="B260" t="str">
            <v>CHAPA PARA ESTAI</v>
          </cell>
          <cell r="C260" t="str">
            <v>PC</v>
          </cell>
          <cell r="D260">
            <v>0</v>
          </cell>
        </row>
        <row r="261">
          <cell r="A261">
            <v>356865</v>
          </cell>
          <cell r="B261" t="str">
            <v>CHASSI 410MM PARA PLACAS DE IDENTIFICAÇÃO</v>
          </cell>
          <cell r="C261" t="str">
            <v>PC</v>
          </cell>
          <cell r="D261">
            <v>0</v>
          </cell>
        </row>
        <row r="262">
          <cell r="A262">
            <v>306225</v>
          </cell>
          <cell r="B262" t="str">
            <v>CHAVE AFERIVA0 600V 20A</v>
          </cell>
          <cell r="C262" t="str">
            <v>PC</v>
          </cell>
          <cell r="D262">
            <v>0</v>
          </cell>
        </row>
        <row r="263">
          <cell r="A263">
            <v>5405</v>
          </cell>
          <cell r="B263" t="str">
            <v>CHAVE AJUSTÁVEL INGLESA 250MM</v>
          </cell>
          <cell r="C263" t="str">
            <v>PC</v>
          </cell>
          <cell r="D263">
            <v>0</v>
          </cell>
        </row>
        <row r="264">
          <cell r="A264">
            <v>5421</v>
          </cell>
          <cell r="B264" t="str">
            <v>CHAVE AJUSTÁVEL INGLESA 43X380MM</v>
          </cell>
          <cell r="C264" t="str">
            <v>PC</v>
          </cell>
          <cell r="D264">
            <v>0</v>
          </cell>
        </row>
        <row r="265">
          <cell r="A265">
            <v>5397</v>
          </cell>
          <cell r="B265" t="str">
            <v>CHAVE AJUSTÁVEL PARA PORCA 200X23MM</v>
          </cell>
          <cell r="C265" t="str">
            <v>PC</v>
          </cell>
          <cell r="D265">
            <v>0</v>
          </cell>
        </row>
        <row r="266">
          <cell r="A266">
            <v>5371</v>
          </cell>
          <cell r="B266" t="str">
            <v>CHAVE AJUSTÁVEL PARA TUBO 300X44MM</v>
          </cell>
          <cell r="C266" t="str">
            <v>PC</v>
          </cell>
          <cell r="D266">
            <v>0</v>
          </cell>
        </row>
        <row r="267">
          <cell r="A267">
            <v>5348</v>
          </cell>
          <cell r="B267" t="str">
            <v>CHAVE CANHÃO 3/8P</v>
          </cell>
          <cell r="C267" t="str">
            <v>PC</v>
          </cell>
          <cell r="D267">
            <v>0</v>
          </cell>
        </row>
        <row r="268">
          <cell r="A268">
            <v>5355</v>
          </cell>
          <cell r="B268" t="str">
            <v>CHAVE CANHÃO 7/16P</v>
          </cell>
          <cell r="C268" t="str">
            <v>PC</v>
          </cell>
          <cell r="D268">
            <v>0</v>
          </cell>
        </row>
        <row r="269">
          <cell r="A269">
            <v>328104</v>
          </cell>
          <cell r="B269" t="str">
            <v>CHAVE CATRACA PARA CONETOR DE PERFURAÇÃO</v>
          </cell>
          <cell r="C269" t="str">
            <v>PC</v>
          </cell>
          <cell r="D269">
            <v>0</v>
          </cell>
        </row>
        <row r="270">
          <cell r="A270">
            <v>285031</v>
          </cell>
          <cell r="B270" t="str">
            <v>CHAVE COMANDO CAPACITOR MONOFÁSICO</v>
          </cell>
          <cell r="C270" t="str">
            <v>PC</v>
          </cell>
          <cell r="D270">
            <v>0</v>
          </cell>
        </row>
        <row r="271">
          <cell r="A271">
            <v>374388</v>
          </cell>
          <cell r="B271" t="str">
            <v>CHAVE FACA MONOPOLAR 15KV 300A</v>
          </cell>
          <cell r="C271" t="str">
            <v>CJ</v>
          </cell>
          <cell r="D271">
            <v>0</v>
          </cell>
        </row>
        <row r="272">
          <cell r="A272">
            <v>377508</v>
          </cell>
          <cell r="B272" t="str">
            <v>CHAVE FACA MONOPOLAR 36,2KV 630A</v>
          </cell>
          <cell r="C272" t="str">
            <v>PC</v>
          </cell>
          <cell r="D272">
            <v>0</v>
          </cell>
        </row>
        <row r="273">
          <cell r="A273">
            <v>260430</v>
          </cell>
          <cell r="B273" t="str">
            <v>CHAVE FACA RECUPERÁVEL</v>
          </cell>
          <cell r="C273" t="str">
            <v>PC</v>
          </cell>
          <cell r="D273">
            <v>0</v>
          </cell>
        </row>
        <row r="274">
          <cell r="A274">
            <v>273417</v>
          </cell>
          <cell r="B274" t="str">
            <v>CHAVE FACA UNIPOLAR 15KV 630A</v>
          </cell>
          <cell r="C274" t="str">
            <v>PC</v>
          </cell>
          <cell r="D274">
            <v>0</v>
          </cell>
        </row>
        <row r="275">
          <cell r="A275">
            <v>273599</v>
          </cell>
          <cell r="B275" t="str">
            <v>CHAVE FACA UNIPOLAR 24,2KV 630A</v>
          </cell>
          <cell r="C275" t="str">
            <v>PC</v>
          </cell>
          <cell r="D275">
            <v>0</v>
          </cell>
        </row>
        <row r="276">
          <cell r="A276">
            <v>5298</v>
          </cell>
          <cell r="B276" t="str">
            <v>CHAVE FENDA 0,5X3X100MM</v>
          </cell>
          <cell r="C276" t="str">
            <v>PC</v>
          </cell>
          <cell r="D276">
            <v>0</v>
          </cell>
        </row>
        <row r="277">
          <cell r="A277">
            <v>5306</v>
          </cell>
          <cell r="B277" t="str">
            <v>CHAVE FENDA 0,8X5,5X125MM</v>
          </cell>
          <cell r="C277" t="str">
            <v>PC</v>
          </cell>
          <cell r="D277">
            <v>0</v>
          </cell>
        </row>
        <row r="278">
          <cell r="A278">
            <v>5314</v>
          </cell>
          <cell r="B278" t="str">
            <v>CHAVE FENDA 1X6,5X150MM</v>
          </cell>
          <cell r="C278" t="str">
            <v>PC</v>
          </cell>
          <cell r="D278">
            <v>0</v>
          </cell>
        </row>
        <row r="279">
          <cell r="A279">
            <v>270439</v>
          </cell>
          <cell r="B279" t="str">
            <v>CHAVE FUSÍVEL 15KV COM PORTA FUSÍVEL 100A 7,1KA</v>
          </cell>
          <cell r="C279" t="str">
            <v>PC</v>
          </cell>
          <cell r="D279">
            <v>0</v>
          </cell>
        </row>
        <row r="280">
          <cell r="A280">
            <v>270488</v>
          </cell>
          <cell r="B280" t="str">
            <v>CHAVE FUSÍVEL 15KV PF 200A 7,1 KA</v>
          </cell>
          <cell r="C280" t="str">
            <v>PC</v>
          </cell>
          <cell r="D280">
            <v>0</v>
          </cell>
        </row>
        <row r="281">
          <cell r="A281">
            <v>270546</v>
          </cell>
          <cell r="B281" t="str">
            <v>CHAVE FUSÍVEL 24KV PF 100A 4,5 KA</v>
          </cell>
          <cell r="C281" t="str">
            <v>PC</v>
          </cell>
          <cell r="D281">
            <v>0</v>
          </cell>
        </row>
        <row r="282">
          <cell r="A282">
            <v>375257</v>
          </cell>
          <cell r="B282" t="str">
            <v>CHAVE FUSÍVEL 36,2KV 100A 3,5KA</v>
          </cell>
          <cell r="C282" t="str">
            <v>PC</v>
          </cell>
          <cell r="D282">
            <v>0</v>
          </cell>
        </row>
        <row r="283">
          <cell r="A283">
            <v>375744</v>
          </cell>
          <cell r="B283" t="str">
            <v>CHAVE FUSÍVEL 36/15KV 200A 10KA</v>
          </cell>
          <cell r="C283" t="str">
            <v>PC</v>
          </cell>
          <cell r="D283">
            <v>0</v>
          </cell>
        </row>
        <row r="284">
          <cell r="A284">
            <v>260422</v>
          </cell>
          <cell r="B284" t="str">
            <v>CHAVE FUSÍVEL RECUPERÁVEL</v>
          </cell>
          <cell r="C284" t="str">
            <v>PC</v>
          </cell>
          <cell r="D284">
            <v>0</v>
          </cell>
        </row>
        <row r="285">
          <cell r="A285">
            <v>293316</v>
          </cell>
          <cell r="B285" t="str">
            <v>CHAVE FUSÍVEL REPETIDORA MONOFÁSICA 15KV 7,1KA</v>
          </cell>
          <cell r="C285" t="str">
            <v>PC</v>
          </cell>
          <cell r="D285">
            <v>0</v>
          </cell>
        </row>
        <row r="286">
          <cell r="A286">
            <v>375461</v>
          </cell>
          <cell r="B286" t="str">
            <v>CHAVE FUSÍVEL REPETIDORA MONOFÁSICA 24,2KV 4,5KA</v>
          </cell>
          <cell r="C286" t="str">
            <v>PC</v>
          </cell>
          <cell r="D286">
            <v>0</v>
          </cell>
        </row>
        <row r="287">
          <cell r="A287">
            <v>379290</v>
          </cell>
          <cell r="B287" t="str">
            <v>CHAVE MONOPOLAR P/ COMANDO DE CAPACITOR,200A,15KV.</v>
          </cell>
          <cell r="C287" t="str">
            <v>PC</v>
          </cell>
          <cell r="D287">
            <v>0</v>
          </cell>
        </row>
        <row r="288">
          <cell r="A288">
            <v>379479</v>
          </cell>
          <cell r="B288" t="str">
            <v>CHAVE MONOPOLAR P/ COMANDO DE CAPACITOR,200A,24KV.</v>
          </cell>
          <cell r="C288" t="str">
            <v>PC</v>
          </cell>
          <cell r="D288">
            <v>0</v>
          </cell>
        </row>
        <row r="289">
          <cell r="A289">
            <v>355144</v>
          </cell>
          <cell r="B289" t="str">
            <v>CHAVE RDS 15KV 200A 2 VIAS 1 CHAVE AUTOMATIZADA</v>
          </cell>
          <cell r="C289" t="str">
            <v>PC</v>
          </cell>
          <cell r="D289">
            <v>0</v>
          </cell>
        </row>
        <row r="290">
          <cell r="A290">
            <v>379389</v>
          </cell>
          <cell r="B290" t="str">
            <v>CHAVE RDS 15KV 200A 2 VIAS 1 CHAVES 1 INTERRUPÇÃO AUTO</v>
          </cell>
          <cell r="C290" t="str">
            <v>PC</v>
          </cell>
          <cell r="D290">
            <v>0</v>
          </cell>
        </row>
        <row r="291">
          <cell r="A291">
            <v>328658</v>
          </cell>
          <cell r="B291" t="str">
            <v>CHAVE RDS 15KV 200A 3 VIAS 3 CHAVES 1 INTERRUPÇÃO AUTO</v>
          </cell>
          <cell r="C291" t="str">
            <v>PC</v>
          </cell>
          <cell r="D291">
            <v>0</v>
          </cell>
        </row>
        <row r="292">
          <cell r="A292">
            <v>379388</v>
          </cell>
          <cell r="B292" t="str">
            <v>CHAVE RDS 15KV 600A 2 VIAS 1 CHAVES 1 INTERRUPÇÃO AUTO</v>
          </cell>
          <cell r="C292" t="str">
            <v>PC</v>
          </cell>
          <cell r="D292">
            <v>0</v>
          </cell>
        </row>
        <row r="293">
          <cell r="A293">
            <v>379449</v>
          </cell>
          <cell r="B293" t="str">
            <v>CHAVE RDS 15KV 600A 2 VIAS 2 CHAVES AUTOMATIZADA</v>
          </cell>
          <cell r="C293" t="str">
            <v>PC</v>
          </cell>
          <cell r="D293">
            <v>0</v>
          </cell>
        </row>
        <row r="294">
          <cell r="A294">
            <v>379390</v>
          </cell>
          <cell r="B294" t="str">
            <v>CHAVE RDS 15KV 600A 3 VIAS 3 CHAVES 1 INTERRUPÇÃO AUTO</v>
          </cell>
          <cell r="C294" t="str">
            <v>PC</v>
          </cell>
          <cell r="D294">
            <v>0</v>
          </cell>
        </row>
        <row r="295">
          <cell r="A295">
            <v>327809</v>
          </cell>
          <cell r="B295" t="str">
            <v>CHAVE RDS 15KV 600A 3 VIAS 3 CHAVES AUTOMATIZADA</v>
          </cell>
          <cell r="C295" t="str">
            <v>PC</v>
          </cell>
          <cell r="D295">
            <v>0</v>
          </cell>
        </row>
        <row r="296">
          <cell r="A296">
            <v>379387</v>
          </cell>
          <cell r="B296" t="str">
            <v>CHAVE RDS 15KV 600A 4 VIAS 4 CHAVES 2 INTERRUPÇÃO AUTO</v>
          </cell>
          <cell r="C296" t="str">
            <v>PC</v>
          </cell>
          <cell r="D296">
            <v>0</v>
          </cell>
        </row>
        <row r="297">
          <cell r="A297">
            <v>375438</v>
          </cell>
          <cell r="B297" t="str">
            <v>CHAVE RDS 24KV 200A 2 VIAS 1 CHAVE</v>
          </cell>
          <cell r="C297" t="str">
            <v>PC</v>
          </cell>
          <cell r="D297">
            <v>0</v>
          </cell>
        </row>
        <row r="298">
          <cell r="A298">
            <v>375439</v>
          </cell>
          <cell r="B298" t="str">
            <v>CHAVE RDS 24KV 200A 2 VIAS 1 CHAVE 1 INTERRUPÇÃO</v>
          </cell>
          <cell r="C298" t="str">
            <v>PC</v>
          </cell>
          <cell r="D298">
            <v>0</v>
          </cell>
        </row>
        <row r="299">
          <cell r="A299">
            <v>378147</v>
          </cell>
          <cell r="B299" t="str">
            <v>CHAVE RDS 24KV 200A 2 VIAS 1 CHAVE 1 INTERRUPÇÃO NSUB</v>
          </cell>
          <cell r="C299" t="str">
            <v>PC</v>
          </cell>
          <cell r="D299">
            <v>0</v>
          </cell>
        </row>
        <row r="300">
          <cell r="A300">
            <v>378146</v>
          </cell>
          <cell r="B300" t="str">
            <v>CHAVE RDS 24KV 200A 2 VIAS 1 CHAVE NSUB</v>
          </cell>
          <cell r="C300" t="str">
            <v>PC</v>
          </cell>
          <cell r="D300">
            <v>0</v>
          </cell>
        </row>
        <row r="301">
          <cell r="A301">
            <v>375440</v>
          </cell>
          <cell r="B301" t="str">
            <v>CHAVE RDS 24KV 200A 3 VIAS 3 CHAVES 1 INTERRUPÇÃO</v>
          </cell>
          <cell r="C301" t="str">
            <v>PC</v>
          </cell>
          <cell r="D301">
            <v>0</v>
          </cell>
        </row>
        <row r="302">
          <cell r="A302">
            <v>360945</v>
          </cell>
          <cell r="B302" t="str">
            <v>CHAVE RDS 24KV 200A 3 VIAS 3 CHAVES 1 INTERRUPÇÃO AUTO</v>
          </cell>
          <cell r="C302" t="str">
            <v>PC</v>
          </cell>
          <cell r="D302">
            <v>0</v>
          </cell>
        </row>
        <row r="303">
          <cell r="A303">
            <v>378148</v>
          </cell>
          <cell r="B303" t="str">
            <v>CHAVE RDS 24KV 200A 3 VIAS 3 CHAVES 1 INTERRUPÇÃO NSUB</v>
          </cell>
          <cell r="C303" t="str">
            <v>PC</v>
          </cell>
          <cell r="D303">
            <v>0</v>
          </cell>
        </row>
        <row r="304">
          <cell r="A304">
            <v>377285</v>
          </cell>
          <cell r="B304" t="str">
            <v>CHAVE RDS 24KV 600A 3 VIAS 3 CHAVES 1 INTERRUPÇÃO</v>
          </cell>
          <cell r="C304" t="str">
            <v>PC</v>
          </cell>
          <cell r="D304">
            <v>0</v>
          </cell>
        </row>
        <row r="305">
          <cell r="A305">
            <v>328674</v>
          </cell>
          <cell r="B305" t="str">
            <v>CHAVE RDS 24KV 600A 3 VIAS 3 CHAVES 1 INTERRUPÇÃO AUTO</v>
          </cell>
          <cell r="C305" t="str">
            <v>PC</v>
          </cell>
          <cell r="D305">
            <v>0</v>
          </cell>
        </row>
        <row r="306">
          <cell r="A306">
            <v>378149</v>
          </cell>
          <cell r="B306" t="str">
            <v>CHAVE RDS 24KV 600A 3 VIAS 3 CHAVES 1 INTERRUPÇÃO NSUB</v>
          </cell>
          <cell r="C306" t="str">
            <v>PC</v>
          </cell>
          <cell r="D306">
            <v>0</v>
          </cell>
        </row>
        <row r="307">
          <cell r="A307">
            <v>375724</v>
          </cell>
          <cell r="B307" t="str">
            <v>CHAVE RDS 24KV 600A 4 VIAS 4 CHAVES 2 INTERRUPÇÃO</v>
          </cell>
          <cell r="C307" t="str">
            <v>PC</v>
          </cell>
          <cell r="D307">
            <v>0</v>
          </cell>
        </row>
        <row r="308">
          <cell r="A308">
            <v>378150</v>
          </cell>
          <cell r="B308" t="str">
            <v>CHAVE RDS 24KV 600A 4 VIAS 4 CHAVES 2 INTERRUPÇÃO NSUB</v>
          </cell>
          <cell r="C308" t="str">
            <v>PC</v>
          </cell>
          <cell r="D308">
            <v>0</v>
          </cell>
        </row>
        <row r="309">
          <cell r="A309">
            <v>273615</v>
          </cell>
          <cell r="B309" t="str">
            <v>CHAVE SECA 630A 24KV</v>
          </cell>
          <cell r="C309" t="str">
            <v>PC</v>
          </cell>
          <cell r="D309">
            <v>0</v>
          </cell>
        </row>
        <row r="310">
          <cell r="A310">
            <v>285056</v>
          </cell>
          <cell r="B310" t="str">
            <v>CHAVE SECCIONADORA TRIPOLAR 15KV 400A Submersível</v>
          </cell>
          <cell r="C310" t="str">
            <v>PC</v>
          </cell>
          <cell r="D310">
            <v>0</v>
          </cell>
        </row>
        <row r="311">
          <cell r="A311">
            <v>289389</v>
          </cell>
          <cell r="B311" t="str">
            <v>CHAVE SF6 RDP 24KV 630A</v>
          </cell>
          <cell r="C311" t="str">
            <v>PC</v>
          </cell>
          <cell r="D311">
            <v>0</v>
          </cell>
        </row>
        <row r="312">
          <cell r="A312">
            <v>293043</v>
          </cell>
          <cell r="B312" t="str">
            <v>CHAVE TRIPOLAR 15KV 630A</v>
          </cell>
          <cell r="C312" t="str">
            <v>PC</v>
          </cell>
          <cell r="D312">
            <v>0</v>
          </cell>
        </row>
        <row r="313">
          <cell r="A313">
            <v>214650</v>
          </cell>
          <cell r="B313" t="str">
            <v>CHICOTE DUPLO 2,5M PARA IP POSTE AÇO OCTOGONAL</v>
          </cell>
          <cell r="C313" t="str">
            <v>PC</v>
          </cell>
          <cell r="D313">
            <v>0</v>
          </cell>
        </row>
        <row r="314">
          <cell r="A314">
            <v>376524</v>
          </cell>
          <cell r="B314" t="str">
            <v>CHICOTE DUPLO 3M PARA IP POSTE AÇO OCTOGONAL 14M</v>
          </cell>
          <cell r="C314" t="str">
            <v>PC</v>
          </cell>
          <cell r="D314">
            <v>0</v>
          </cell>
        </row>
        <row r="315">
          <cell r="A315">
            <v>214643</v>
          </cell>
          <cell r="B315" t="str">
            <v>CHICOTE SIMPLES 2,5M PARA IP POSTE AÇO OCTOGONAL</v>
          </cell>
          <cell r="C315" t="str">
            <v>PC</v>
          </cell>
          <cell r="D315">
            <v>0</v>
          </cell>
        </row>
        <row r="316">
          <cell r="A316">
            <v>376527</v>
          </cell>
          <cell r="B316" t="str">
            <v>CHICOTE SIMPLES 3M PARA IP POSTE AÇO OCTOGONAL 14M</v>
          </cell>
          <cell r="C316" t="str">
            <v>PC</v>
          </cell>
          <cell r="D316">
            <v>0</v>
          </cell>
        </row>
        <row r="317">
          <cell r="A317">
            <v>900505</v>
          </cell>
          <cell r="B317" t="str">
            <v>CIMENTO CP-II-E32 50KG</v>
          </cell>
          <cell r="C317" t="str">
            <v>PC</v>
          </cell>
          <cell r="D317">
            <v>0</v>
          </cell>
        </row>
        <row r="318">
          <cell r="A318">
            <v>375747</v>
          </cell>
          <cell r="B318" t="str">
            <v>CINTA 102MM PARA SISTEMA FOTOVOLTAICO</v>
          </cell>
          <cell r="C318" t="str">
            <v>PC</v>
          </cell>
          <cell r="D318">
            <v>0</v>
          </cell>
        </row>
        <row r="319">
          <cell r="A319">
            <v>236810</v>
          </cell>
          <cell r="B319" t="str">
            <v>CINTA DE AÇO D 150MM</v>
          </cell>
          <cell r="C319" t="str">
            <v>PC</v>
          </cell>
          <cell r="D319">
            <v>0</v>
          </cell>
        </row>
        <row r="320">
          <cell r="A320">
            <v>236828</v>
          </cell>
          <cell r="B320" t="str">
            <v>CINTA DE AÇO D 160MM</v>
          </cell>
          <cell r="C320" t="str">
            <v>PC</v>
          </cell>
          <cell r="D320">
            <v>0</v>
          </cell>
        </row>
        <row r="321">
          <cell r="A321">
            <v>236836</v>
          </cell>
          <cell r="B321" t="str">
            <v>CINTA DE AÇO D 170MM</v>
          </cell>
          <cell r="C321" t="str">
            <v>PC</v>
          </cell>
          <cell r="D321">
            <v>0</v>
          </cell>
        </row>
        <row r="322">
          <cell r="A322">
            <v>236844</v>
          </cell>
          <cell r="B322" t="str">
            <v>CINTA DE AÇO D 180MM</v>
          </cell>
          <cell r="C322" t="str">
            <v>PC</v>
          </cell>
          <cell r="D322">
            <v>0</v>
          </cell>
        </row>
        <row r="323">
          <cell r="A323">
            <v>236851</v>
          </cell>
          <cell r="B323" t="str">
            <v>CINTA DE AÇO D 190MM</v>
          </cell>
          <cell r="C323" t="str">
            <v>PC</v>
          </cell>
          <cell r="D323">
            <v>0</v>
          </cell>
        </row>
        <row r="324">
          <cell r="A324">
            <v>236877</v>
          </cell>
          <cell r="B324" t="str">
            <v>CINTA DE AÇO D 210MM</v>
          </cell>
          <cell r="C324" t="str">
            <v>PC</v>
          </cell>
          <cell r="D324">
            <v>0</v>
          </cell>
        </row>
        <row r="325">
          <cell r="A325">
            <v>236885</v>
          </cell>
          <cell r="B325" t="str">
            <v>CINTA DE AÇO D 220MM</v>
          </cell>
          <cell r="C325" t="str">
            <v>PC</v>
          </cell>
          <cell r="D325">
            <v>0</v>
          </cell>
        </row>
        <row r="326">
          <cell r="A326">
            <v>236893</v>
          </cell>
          <cell r="B326" t="str">
            <v>CINTA DE AÇO D 230MM</v>
          </cell>
          <cell r="C326" t="str">
            <v>PC</v>
          </cell>
          <cell r="D326">
            <v>0</v>
          </cell>
        </row>
        <row r="327">
          <cell r="A327">
            <v>236901</v>
          </cell>
          <cell r="B327" t="str">
            <v>CINTA DE AÇO D 240MM</v>
          </cell>
          <cell r="C327" t="str">
            <v>PC</v>
          </cell>
          <cell r="D327">
            <v>0</v>
          </cell>
        </row>
        <row r="328">
          <cell r="A328">
            <v>236919</v>
          </cell>
          <cell r="B328" t="str">
            <v>CINTA DE AÇO D 250MM</v>
          </cell>
          <cell r="C328" t="str">
            <v>PC</v>
          </cell>
          <cell r="D328">
            <v>0</v>
          </cell>
        </row>
        <row r="329">
          <cell r="A329">
            <v>236927</v>
          </cell>
          <cell r="B329" t="str">
            <v>CINTA DE AÇO D 260MM</v>
          </cell>
          <cell r="C329" t="str">
            <v>PC</v>
          </cell>
          <cell r="D329">
            <v>0</v>
          </cell>
        </row>
        <row r="330">
          <cell r="A330">
            <v>236935</v>
          </cell>
          <cell r="B330" t="str">
            <v>CINTA DE AÇO D 270MM</v>
          </cell>
          <cell r="C330" t="str">
            <v>PC</v>
          </cell>
          <cell r="D330">
            <v>0</v>
          </cell>
        </row>
        <row r="331">
          <cell r="A331">
            <v>236943</v>
          </cell>
          <cell r="B331" t="str">
            <v>CINTA DE AÇO D 280MM</v>
          </cell>
          <cell r="C331" t="str">
            <v>PC</v>
          </cell>
          <cell r="D331">
            <v>0</v>
          </cell>
        </row>
        <row r="332">
          <cell r="A332">
            <v>236950</v>
          </cell>
          <cell r="B332" t="str">
            <v>CINTA DE AÇO D 290MM</v>
          </cell>
          <cell r="C332" t="str">
            <v>PC</v>
          </cell>
          <cell r="D332">
            <v>0</v>
          </cell>
        </row>
        <row r="333">
          <cell r="A333">
            <v>236968</v>
          </cell>
          <cell r="B333" t="str">
            <v>CINTA DE AÇO D 300MM</v>
          </cell>
          <cell r="C333" t="str">
            <v>PC</v>
          </cell>
          <cell r="D333">
            <v>0</v>
          </cell>
        </row>
        <row r="334">
          <cell r="A334">
            <v>236976</v>
          </cell>
          <cell r="B334" t="str">
            <v>CINTA DE AÇO D 310MM</v>
          </cell>
          <cell r="C334" t="str">
            <v>PC</v>
          </cell>
          <cell r="D334">
            <v>0</v>
          </cell>
        </row>
        <row r="335">
          <cell r="A335">
            <v>236984</v>
          </cell>
          <cell r="B335" t="str">
            <v>CINTA DE AÇO D 320MM</v>
          </cell>
          <cell r="C335" t="str">
            <v>PC</v>
          </cell>
          <cell r="D335">
            <v>0</v>
          </cell>
        </row>
        <row r="336">
          <cell r="A336">
            <v>236992</v>
          </cell>
          <cell r="B336" t="str">
            <v>CINTA DE AÇO D 340MM</v>
          </cell>
          <cell r="C336" t="str">
            <v>PC</v>
          </cell>
          <cell r="D336">
            <v>0</v>
          </cell>
        </row>
        <row r="337">
          <cell r="A337">
            <v>237016</v>
          </cell>
          <cell r="B337" t="str">
            <v>CINTA DE AÇO D 360MM</v>
          </cell>
          <cell r="C337" t="str">
            <v>PC</v>
          </cell>
          <cell r="D337">
            <v>0</v>
          </cell>
        </row>
        <row r="338">
          <cell r="A338">
            <v>237032</v>
          </cell>
          <cell r="B338" t="str">
            <v>CINTA DE AÇO D 380MM</v>
          </cell>
          <cell r="C338" t="str">
            <v>PC</v>
          </cell>
          <cell r="D338">
            <v>0</v>
          </cell>
        </row>
        <row r="339">
          <cell r="A339">
            <v>236802</v>
          </cell>
          <cell r="B339" t="str">
            <v>CINTA DE AÇO. D 140MM</v>
          </cell>
          <cell r="C339" t="str">
            <v>PC</v>
          </cell>
          <cell r="D339">
            <v>0</v>
          </cell>
        </row>
        <row r="340">
          <cell r="A340">
            <v>236869</v>
          </cell>
          <cell r="B340" t="str">
            <v>CINTA DE AÇO. D 200MM</v>
          </cell>
          <cell r="C340" t="str">
            <v>PC</v>
          </cell>
          <cell r="D340">
            <v>0</v>
          </cell>
        </row>
        <row r="341">
          <cell r="A341">
            <v>19737</v>
          </cell>
          <cell r="B341" t="str">
            <v>COBERTURA ISOLANTE FLEXÍVEL P/ CHAVE FUSÍVEL 20KV</v>
          </cell>
          <cell r="C341" t="str">
            <v>PC</v>
          </cell>
          <cell r="D341">
            <v>0</v>
          </cell>
        </row>
        <row r="342">
          <cell r="A342">
            <v>19745</v>
          </cell>
          <cell r="B342" t="str">
            <v>COBERTURA ISOLANTE FLEXÍVEL P/ CONDUTOR 20KV</v>
          </cell>
          <cell r="C342" t="str">
            <v>PC</v>
          </cell>
          <cell r="D342">
            <v>0</v>
          </cell>
        </row>
        <row r="343">
          <cell r="A343">
            <v>39255</v>
          </cell>
          <cell r="B343" t="str">
            <v>COBERTURA ISOLANTE FLEXÍVEL P/ CONDUTOR 30KV</v>
          </cell>
          <cell r="C343" t="str">
            <v>PC</v>
          </cell>
          <cell r="D343">
            <v>0</v>
          </cell>
        </row>
        <row r="344">
          <cell r="A344">
            <v>19752</v>
          </cell>
          <cell r="B344" t="str">
            <v>COBERTURA ISOLANTE FLEXÍVEL P/ ISOLADOR DISCO 40KV</v>
          </cell>
          <cell r="C344" t="str">
            <v>PC</v>
          </cell>
          <cell r="D344">
            <v>0</v>
          </cell>
        </row>
        <row r="345">
          <cell r="A345">
            <v>19760</v>
          </cell>
          <cell r="B345" t="str">
            <v>COBERTURA ISOLANTE FLEXÍVEL P/ ISOLADOR PINO</v>
          </cell>
          <cell r="C345" t="str">
            <v>PC</v>
          </cell>
          <cell r="D345">
            <v>0</v>
          </cell>
        </row>
        <row r="346">
          <cell r="A346">
            <v>19778</v>
          </cell>
          <cell r="B346" t="str">
            <v>COBERTURA ISOLANTE RÍGIDA P/ CHAVE FACA 27KV</v>
          </cell>
          <cell r="C346" t="str">
            <v>PC</v>
          </cell>
          <cell r="D346">
            <v>0</v>
          </cell>
        </row>
        <row r="347">
          <cell r="A347">
            <v>19786</v>
          </cell>
          <cell r="B347" t="str">
            <v>COBERTURA ISOLANTE RÍGIDA P/ CHAVE FUSÍVEL 15KV</v>
          </cell>
          <cell r="C347" t="str">
            <v>PC</v>
          </cell>
          <cell r="D347">
            <v>0</v>
          </cell>
        </row>
        <row r="348">
          <cell r="A348">
            <v>19794</v>
          </cell>
          <cell r="B348" t="str">
            <v>COBERTURA ISOLANTE RÍGIDA P/ CONDUTOR 25KV</v>
          </cell>
          <cell r="C348" t="str">
            <v>PC</v>
          </cell>
          <cell r="D348">
            <v>0</v>
          </cell>
        </row>
        <row r="349">
          <cell r="A349">
            <v>20503</v>
          </cell>
          <cell r="B349" t="str">
            <v>COBERTURA ISOLANTE RÍGIDA P/ CONDUTOR 46KV</v>
          </cell>
          <cell r="C349" t="str">
            <v>PC</v>
          </cell>
          <cell r="D349">
            <v>0</v>
          </cell>
        </row>
        <row r="350">
          <cell r="A350">
            <v>19802</v>
          </cell>
          <cell r="B350" t="str">
            <v>COBERTURA ISOLANTE RÍGIDA P/ CRUZETA 34,5KV</v>
          </cell>
          <cell r="C350" t="str">
            <v>PC</v>
          </cell>
          <cell r="D350">
            <v>0</v>
          </cell>
        </row>
        <row r="351">
          <cell r="A351">
            <v>19810</v>
          </cell>
          <cell r="B351" t="str">
            <v>COBERTURA ISOLANTE RÍGIDA P/ ISOLADOR DISCO 25KV</v>
          </cell>
          <cell r="C351" t="str">
            <v>PC</v>
          </cell>
          <cell r="D351">
            <v>0</v>
          </cell>
        </row>
        <row r="352">
          <cell r="A352">
            <v>19836</v>
          </cell>
          <cell r="B352" t="str">
            <v>COBERTURA ISOLANTE RÍGIDA P/ ISOLADOR PINO 25KV</v>
          </cell>
          <cell r="C352" t="str">
            <v>PC</v>
          </cell>
          <cell r="D352">
            <v>0</v>
          </cell>
        </row>
        <row r="353">
          <cell r="A353">
            <v>83469</v>
          </cell>
          <cell r="B353" t="str">
            <v>COBERTURA ISOLANTE RÍGIDA P/ ISOLADOR PINO 46KV</v>
          </cell>
          <cell r="C353" t="str">
            <v>PC</v>
          </cell>
          <cell r="D353">
            <v>0</v>
          </cell>
        </row>
        <row r="354">
          <cell r="A354">
            <v>19844</v>
          </cell>
          <cell r="B354" t="str">
            <v>COBERTURA ISOLANTE RÍGIDA POSTE 20KV 150X300MM</v>
          </cell>
          <cell r="C354" t="str">
            <v>PC</v>
          </cell>
          <cell r="D354">
            <v>0</v>
          </cell>
        </row>
        <row r="355">
          <cell r="A355">
            <v>19851</v>
          </cell>
          <cell r="B355" t="str">
            <v>COBERTURA ISOLANTE RÍGIDA POSTE 20KV 150X600MM</v>
          </cell>
          <cell r="C355" t="str">
            <v>PC</v>
          </cell>
          <cell r="D355">
            <v>0</v>
          </cell>
        </row>
        <row r="356">
          <cell r="A356">
            <v>19869</v>
          </cell>
          <cell r="B356" t="str">
            <v>COBERTURA ISOLANTE RÍGIDA POSTE 34,5KV 230X1200MM</v>
          </cell>
          <cell r="C356" t="str">
            <v>PC</v>
          </cell>
          <cell r="D356">
            <v>0</v>
          </cell>
        </row>
        <row r="357">
          <cell r="A357">
            <v>19877</v>
          </cell>
          <cell r="B357" t="str">
            <v>COBERTURA ISOLANTE RÍGIDA POSTE 34,5KV 230X1800MM</v>
          </cell>
          <cell r="C357" t="str">
            <v>PC</v>
          </cell>
          <cell r="D357">
            <v>0</v>
          </cell>
        </row>
        <row r="358">
          <cell r="A358">
            <v>20511</v>
          </cell>
          <cell r="B358" t="str">
            <v>COBERTURA ISOLANTE RÍGIDA POSTE 34,5KV 230X300MM</v>
          </cell>
          <cell r="C358" t="str">
            <v>PC</v>
          </cell>
          <cell r="D358">
            <v>0</v>
          </cell>
        </row>
        <row r="359">
          <cell r="A359">
            <v>18424</v>
          </cell>
          <cell r="B359" t="str">
            <v>COBERTURA ISOLANTE RÍGIDA POSTE 34,5KV 230X600MM</v>
          </cell>
          <cell r="C359" t="str">
            <v>PC</v>
          </cell>
          <cell r="D359">
            <v>0</v>
          </cell>
        </row>
        <row r="360">
          <cell r="A360">
            <v>19885</v>
          </cell>
          <cell r="B360" t="str">
            <v>COBERTURA ISOLANTE RÍGIDA POSTE 34,5KV 300X1200MM</v>
          </cell>
          <cell r="C360" t="str">
            <v>PC</v>
          </cell>
          <cell r="D360">
            <v>0</v>
          </cell>
        </row>
        <row r="361">
          <cell r="A361">
            <v>19901</v>
          </cell>
          <cell r="B361" t="str">
            <v>COBERTURA ISOLANTE RÍGIDA POSTE 34,5KV 300X1800MM</v>
          </cell>
          <cell r="C361" t="str">
            <v>PC</v>
          </cell>
          <cell r="D361">
            <v>0</v>
          </cell>
        </row>
        <row r="362">
          <cell r="A362">
            <v>3376</v>
          </cell>
          <cell r="B362" t="str">
            <v>COBERTURA PROTETORA MT P/ CABO CA 1/0AWG 15KV</v>
          </cell>
          <cell r="C362" t="str">
            <v>M</v>
          </cell>
          <cell r="D362">
            <v>0</v>
          </cell>
        </row>
        <row r="363">
          <cell r="A363">
            <v>364562</v>
          </cell>
          <cell r="B363" t="str">
            <v>COBERTURA PROTETORA MT P/ CONETOR RDP 15 E 25KV</v>
          </cell>
          <cell r="C363" t="str">
            <v>PC</v>
          </cell>
          <cell r="D363">
            <v>0</v>
          </cell>
        </row>
        <row r="364">
          <cell r="A364">
            <v>375058</v>
          </cell>
          <cell r="B364" t="str">
            <v>COBERTURA PROTETORA P/ BCH BT TRANSFORMADOR ITEM 1</v>
          </cell>
          <cell r="C364" t="str">
            <v>PC</v>
          </cell>
          <cell r="D364">
            <v>0</v>
          </cell>
        </row>
        <row r="365">
          <cell r="A365">
            <v>375056</v>
          </cell>
          <cell r="B365" t="str">
            <v>COBERTURA PROTETORA P/ BCH BT TRANSFORMADOR ITEM 2</v>
          </cell>
          <cell r="C365" t="str">
            <v>PC</v>
          </cell>
          <cell r="D365">
            <v>0</v>
          </cell>
        </row>
        <row r="366">
          <cell r="A366">
            <v>352697</v>
          </cell>
          <cell r="B366" t="str">
            <v>COBERTURA PROTETORA P/ CABO CAA 336MCM 15KV</v>
          </cell>
          <cell r="C366" t="str">
            <v>M</v>
          </cell>
          <cell r="D366">
            <v>0</v>
          </cell>
        </row>
        <row r="367">
          <cell r="A367">
            <v>378858</v>
          </cell>
          <cell r="B367" t="str">
            <v>COBERTURA PROTETORA P/ CHAVE FACA EM BRAÇO J</v>
          </cell>
          <cell r="C367" t="str">
            <v>PC</v>
          </cell>
          <cell r="D367">
            <v>0</v>
          </cell>
        </row>
        <row r="368">
          <cell r="A368">
            <v>360874</v>
          </cell>
          <cell r="B368" t="str">
            <v>COBERTURA PROTETORA P/ ISOLADOR PINO 15KV</v>
          </cell>
          <cell r="C368" t="str">
            <v>PC</v>
          </cell>
          <cell r="D368">
            <v>0</v>
          </cell>
        </row>
        <row r="369">
          <cell r="A369">
            <v>39586</v>
          </cell>
          <cell r="B369" t="str">
            <v>COBERTURA PROTETORA PARA BUCHA DE EQUIPAMENTO</v>
          </cell>
          <cell r="C369" t="str">
            <v>PC</v>
          </cell>
          <cell r="D369">
            <v>0</v>
          </cell>
        </row>
        <row r="370">
          <cell r="A370">
            <v>39479</v>
          </cell>
          <cell r="B370" t="str">
            <v>COLAR DE 38MM COM ARGOLA</v>
          </cell>
          <cell r="C370" t="str">
            <v>PC</v>
          </cell>
          <cell r="D370">
            <v>0</v>
          </cell>
        </row>
        <row r="371">
          <cell r="A371">
            <v>260653</v>
          </cell>
          <cell r="B371" t="str">
            <v>COLARINHO COM ALÇA PARA BASTÃO</v>
          </cell>
          <cell r="C371" t="str">
            <v>PC</v>
          </cell>
          <cell r="D371">
            <v>0</v>
          </cell>
        </row>
        <row r="372">
          <cell r="A372">
            <v>19919</v>
          </cell>
          <cell r="B372" t="str">
            <v>COLARINHO PARA MOITÃO 64MM</v>
          </cell>
          <cell r="C372" t="str">
            <v>PC</v>
          </cell>
          <cell r="D372">
            <v>0</v>
          </cell>
        </row>
        <row r="373">
          <cell r="A373">
            <v>19935</v>
          </cell>
          <cell r="B373" t="str">
            <v>COLARINHO PARA SUPORTE BASTÃO 64MM</v>
          </cell>
          <cell r="C373" t="str">
            <v>PC</v>
          </cell>
          <cell r="D373">
            <v>0</v>
          </cell>
        </row>
        <row r="374">
          <cell r="A374">
            <v>19950</v>
          </cell>
          <cell r="B374" t="str">
            <v>COLOCADOR DE CONTRA PINO</v>
          </cell>
          <cell r="C374" t="str">
            <v>PC</v>
          </cell>
          <cell r="D374">
            <v>0</v>
          </cell>
        </row>
        <row r="375">
          <cell r="A375">
            <v>81299</v>
          </cell>
          <cell r="B375" t="str">
            <v>CONE 280X750MM PARA SINALIZAÇÃO</v>
          </cell>
          <cell r="C375" t="str">
            <v>PC</v>
          </cell>
          <cell r="D375">
            <v>0</v>
          </cell>
        </row>
        <row r="376">
          <cell r="A376">
            <v>378810</v>
          </cell>
          <cell r="B376" t="str">
            <v>CONECTOR TERMINAL P/ BUCHA,150 MM2,RETO,COMPRESSAO</v>
          </cell>
          <cell r="C376" t="str">
            <v>PC</v>
          </cell>
          <cell r="D376">
            <v>0</v>
          </cell>
        </row>
        <row r="377">
          <cell r="A377">
            <v>378809</v>
          </cell>
          <cell r="B377" t="str">
            <v>CONECTOR TERMINAL P/ BUCHA,50 MM2,RETO,COMPRESSAO</v>
          </cell>
          <cell r="C377" t="str">
            <v>PC</v>
          </cell>
          <cell r="D377">
            <v>0</v>
          </cell>
        </row>
        <row r="378">
          <cell r="A378">
            <v>378852</v>
          </cell>
          <cell r="B378" t="str">
            <v>CONECTOR, PERFURAÇÃO, AL/CU, 120-240/10-35MM2, RDS.</v>
          </cell>
          <cell r="C378" t="str">
            <v>PC</v>
          </cell>
          <cell r="D378">
            <v>0</v>
          </cell>
        </row>
        <row r="379">
          <cell r="A379">
            <v>378855</v>
          </cell>
          <cell r="B379" t="str">
            <v>CONECTOR, PERFURAÇÃO, AL/CU, 120-240/120-240MM2, RDS.</v>
          </cell>
          <cell r="C379" t="str">
            <v>PC</v>
          </cell>
          <cell r="D379">
            <v>0</v>
          </cell>
        </row>
        <row r="380">
          <cell r="A380">
            <v>378854</v>
          </cell>
          <cell r="B380" t="str">
            <v>CONECTOR, PERFURAÇÃO, AL/CU, 120-240/50-70MM2, RDS.</v>
          </cell>
          <cell r="C380" t="str">
            <v>PC</v>
          </cell>
          <cell r="D380">
            <v>0</v>
          </cell>
        </row>
        <row r="381">
          <cell r="A381">
            <v>378849</v>
          </cell>
          <cell r="B381" t="str">
            <v>CONECTOR, PERFURAÇÃO, AL/CU, 16-70/1,5-6MM2, RDS.</v>
          </cell>
          <cell r="C381" t="str">
            <v>PC</v>
          </cell>
          <cell r="D381">
            <v>0</v>
          </cell>
        </row>
        <row r="382">
          <cell r="A382">
            <v>378851</v>
          </cell>
          <cell r="B382" t="str">
            <v>CONECTOR, PERFURAÇÃO, AL/CU, 50-70/50-70MM2, RDS.</v>
          </cell>
          <cell r="C382" t="str">
            <v>PC</v>
          </cell>
          <cell r="D382">
            <v>0</v>
          </cell>
        </row>
        <row r="383">
          <cell r="A383">
            <v>378853</v>
          </cell>
          <cell r="B383" t="str">
            <v>CONECTOR, PERFURAÇÃO, AL/CU,120-240/25-50MM2, RDS.</v>
          </cell>
          <cell r="C383" t="str">
            <v>PC</v>
          </cell>
          <cell r="D383">
            <v>0</v>
          </cell>
        </row>
        <row r="384">
          <cell r="A384">
            <v>378850</v>
          </cell>
          <cell r="B384" t="str">
            <v>CONECTOR, PERFURAÇÃO, AL/CU,16-70/16-25MM2,RDS.</v>
          </cell>
          <cell r="C384" t="str">
            <v>PC</v>
          </cell>
          <cell r="D384">
            <v>0</v>
          </cell>
        </row>
        <row r="385">
          <cell r="A385">
            <v>228619</v>
          </cell>
          <cell r="B385" t="str">
            <v>CONETOR ATERRAMENTO CU 25-70MM2 AÇO 6,4-9,5MM</v>
          </cell>
          <cell r="C385" t="str">
            <v>PC</v>
          </cell>
          <cell r="D385">
            <v>0</v>
          </cell>
        </row>
        <row r="386">
          <cell r="A386">
            <v>228585</v>
          </cell>
          <cell r="B386" t="str">
            <v>CONETOR ATERRAMENTO CU 25-70MM2AÇO 8-9,5MM</v>
          </cell>
          <cell r="C386" t="str">
            <v>PC</v>
          </cell>
          <cell r="D386">
            <v>0</v>
          </cell>
        </row>
        <row r="387">
          <cell r="A387">
            <v>230052</v>
          </cell>
          <cell r="B387" t="str">
            <v>CONETOR BORNE PARA CU 6MM2</v>
          </cell>
          <cell r="C387" t="str">
            <v>PC</v>
          </cell>
          <cell r="D387">
            <v>0</v>
          </cell>
        </row>
        <row r="388">
          <cell r="A388">
            <v>230615</v>
          </cell>
          <cell r="B388" t="str">
            <v>CONETOR COM LUVA ISOLANTE 120MM2</v>
          </cell>
          <cell r="C388" t="str">
            <v>PC</v>
          </cell>
          <cell r="D388">
            <v>0</v>
          </cell>
        </row>
        <row r="389">
          <cell r="A389">
            <v>230565</v>
          </cell>
          <cell r="B389" t="str">
            <v>CONETOR COM LUVA ISOLANTE 16MM2</v>
          </cell>
          <cell r="C389" t="str">
            <v>PC</v>
          </cell>
          <cell r="D389">
            <v>0</v>
          </cell>
        </row>
        <row r="390">
          <cell r="A390">
            <v>230557</v>
          </cell>
          <cell r="B390" t="str">
            <v>CONETOR COM LUVA ISOLANTE 2,5-10MM2</v>
          </cell>
          <cell r="C390" t="str">
            <v>PC</v>
          </cell>
          <cell r="D390">
            <v>0</v>
          </cell>
        </row>
        <row r="391">
          <cell r="A391">
            <v>230623</v>
          </cell>
          <cell r="B391" t="str">
            <v>CONETOR COM LUVA ISOLANTE 240MM2</v>
          </cell>
          <cell r="C391" t="str">
            <v>PC</v>
          </cell>
          <cell r="D391">
            <v>0</v>
          </cell>
        </row>
        <row r="392">
          <cell r="A392">
            <v>230573</v>
          </cell>
          <cell r="B392" t="str">
            <v>CONETOR COM LUVA ISOLANTE 25MM2</v>
          </cell>
          <cell r="C392" t="str">
            <v>PC</v>
          </cell>
          <cell r="D392">
            <v>0</v>
          </cell>
        </row>
        <row r="393">
          <cell r="A393">
            <v>230581</v>
          </cell>
          <cell r="B393" t="str">
            <v>CONETOR COM LUVA ISOLANTE 50MM2</v>
          </cell>
          <cell r="C393" t="str">
            <v>PC</v>
          </cell>
          <cell r="D393">
            <v>0</v>
          </cell>
        </row>
        <row r="394">
          <cell r="A394">
            <v>230599</v>
          </cell>
          <cell r="B394" t="str">
            <v>CONETOR COM LUVA ISOLANTE 70MM2</v>
          </cell>
          <cell r="C394" t="str">
            <v>PC</v>
          </cell>
          <cell r="D394">
            <v>0</v>
          </cell>
        </row>
        <row r="395">
          <cell r="A395">
            <v>365698</v>
          </cell>
          <cell r="B395" t="str">
            <v>CONETOR COMPRESSÃO OLHAL CABO 10MM2</v>
          </cell>
          <cell r="C395" t="str">
            <v>PC</v>
          </cell>
          <cell r="D395">
            <v>0</v>
          </cell>
        </row>
        <row r="396">
          <cell r="A396">
            <v>365699</v>
          </cell>
          <cell r="B396" t="str">
            <v>CONETOR COMPRESSÃO OLHAL CABO 16MM2</v>
          </cell>
          <cell r="C396" t="str">
            <v>PC</v>
          </cell>
          <cell r="D396">
            <v>0</v>
          </cell>
        </row>
        <row r="397">
          <cell r="A397">
            <v>231787</v>
          </cell>
          <cell r="B397" t="str">
            <v>CONETOR CUNHA AL 150-150MM2</v>
          </cell>
          <cell r="C397" t="str">
            <v>PC</v>
          </cell>
          <cell r="D397">
            <v>0</v>
          </cell>
        </row>
        <row r="398">
          <cell r="A398">
            <v>231753</v>
          </cell>
          <cell r="B398" t="str">
            <v>CONETOR CUNHA AL 150-50MM2</v>
          </cell>
          <cell r="C398" t="str">
            <v>PC</v>
          </cell>
          <cell r="D398">
            <v>0</v>
          </cell>
        </row>
        <row r="399">
          <cell r="A399">
            <v>231811</v>
          </cell>
          <cell r="B399" t="str">
            <v>CONETOR CUNHA AL 150MM2 COM ESTRIBO</v>
          </cell>
          <cell r="C399" t="str">
            <v>PC</v>
          </cell>
          <cell r="D399">
            <v>0</v>
          </cell>
        </row>
        <row r="400">
          <cell r="A400">
            <v>231795</v>
          </cell>
          <cell r="B400" t="str">
            <v>CONETOR CUNHA AL 50MM2 COM ESTRIBO</v>
          </cell>
          <cell r="C400" t="str">
            <v>PC</v>
          </cell>
          <cell r="D400">
            <v>0</v>
          </cell>
        </row>
        <row r="401">
          <cell r="A401">
            <v>227850</v>
          </cell>
          <cell r="B401" t="str">
            <v>CONETOR CUNHA CU ITEM 1</v>
          </cell>
          <cell r="C401" t="str">
            <v>PC</v>
          </cell>
          <cell r="D401">
            <v>0</v>
          </cell>
        </row>
        <row r="402">
          <cell r="A402">
            <v>227868</v>
          </cell>
          <cell r="B402" t="str">
            <v>CONETOR CUNHA CU ITEM 2</v>
          </cell>
          <cell r="C402" t="str">
            <v>PC</v>
          </cell>
          <cell r="D402">
            <v>0</v>
          </cell>
        </row>
        <row r="403">
          <cell r="A403">
            <v>227876</v>
          </cell>
          <cell r="B403" t="str">
            <v>CONETOR CUNHA CU ITEM 3</v>
          </cell>
          <cell r="C403" t="str">
            <v>PC</v>
          </cell>
          <cell r="D403">
            <v>0</v>
          </cell>
        </row>
        <row r="404">
          <cell r="A404">
            <v>227884</v>
          </cell>
          <cell r="B404" t="str">
            <v>CONETOR CUNHA CU ITEM 4</v>
          </cell>
          <cell r="C404" t="str">
            <v>PC</v>
          </cell>
          <cell r="D404">
            <v>0</v>
          </cell>
        </row>
        <row r="405">
          <cell r="A405">
            <v>231670</v>
          </cell>
          <cell r="B405" t="str">
            <v>CONETOR CUNHA CU ITEM 5</v>
          </cell>
          <cell r="C405" t="str">
            <v>PC</v>
          </cell>
          <cell r="D405">
            <v>0</v>
          </cell>
        </row>
        <row r="406">
          <cell r="A406">
            <v>231696</v>
          </cell>
          <cell r="B406" t="str">
            <v>CONETOR CUNHA CU ITEM 6</v>
          </cell>
          <cell r="C406" t="str">
            <v>PC</v>
          </cell>
          <cell r="D406">
            <v>0</v>
          </cell>
        </row>
        <row r="407">
          <cell r="A407">
            <v>231688</v>
          </cell>
          <cell r="B407" t="str">
            <v>CONETOR CUNHA CU ITEM 7</v>
          </cell>
          <cell r="C407" t="str">
            <v>PC</v>
          </cell>
          <cell r="D407">
            <v>0</v>
          </cell>
        </row>
        <row r="408">
          <cell r="A408">
            <v>379680</v>
          </cell>
          <cell r="B408" t="str">
            <v>CONETOR CUNHA CU ITEM 8</v>
          </cell>
          <cell r="C408" t="str">
            <v>PC</v>
          </cell>
          <cell r="D408">
            <v>0</v>
          </cell>
        </row>
        <row r="409">
          <cell r="A409">
            <v>331710</v>
          </cell>
          <cell r="B409" t="str">
            <v>CONETOR CUNHA ITEM 1 + COBERTURA ISOLANTE ITEM 1</v>
          </cell>
          <cell r="C409" t="str">
            <v>PC</v>
          </cell>
          <cell r="D409">
            <v>0</v>
          </cell>
        </row>
        <row r="410">
          <cell r="A410">
            <v>331728</v>
          </cell>
          <cell r="B410" t="str">
            <v>CONETOR CUNHA ITEM 2 + COBERTURA ISOLANTE ITEM 2</v>
          </cell>
          <cell r="C410" t="str">
            <v>PC</v>
          </cell>
          <cell r="D410">
            <v>0</v>
          </cell>
        </row>
        <row r="411">
          <cell r="A411">
            <v>331736</v>
          </cell>
          <cell r="B411" t="str">
            <v>CONETOR CUNHA ITEM 3 + COBERTURA ISOLANTE ITEM 3</v>
          </cell>
          <cell r="C411" t="str">
            <v>PC</v>
          </cell>
          <cell r="D411">
            <v>0</v>
          </cell>
        </row>
        <row r="412">
          <cell r="A412">
            <v>331744</v>
          </cell>
          <cell r="B412" t="str">
            <v>CONETOR CUNHA ITEM 4 + COBERTURA ISOLANTE ITEM 3</v>
          </cell>
          <cell r="C412" t="str">
            <v>PC</v>
          </cell>
          <cell r="D412">
            <v>0</v>
          </cell>
        </row>
        <row r="413">
          <cell r="A413">
            <v>331751</v>
          </cell>
          <cell r="B413" t="str">
            <v>CONETOR CUNHA ITEM 5 + COBERTURA ISOLANTE ITEM 4</v>
          </cell>
          <cell r="C413" t="str">
            <v>PC</v>
          </cell>
          <cell r="D413">
            <v>0</v>
          </cell>
        </row>
        <row r="414">
          <cell r="A414">
            <v>331769</v>
          </cell>
          <cell r="B414" t="str">
            <v>CONETOR CUNHA ITEM 6 + COBERTURA ISOLANTE ITEM 5</v>
          </cell>
          <cell r="C414" t="str">
            <v>PC</v>
          </cell>
          <cell r="D414">
            <v>0</v>
          </cell>
        </row>
        <row r="415">
          <cell r="A415">
            <v>331777</v>
          </cell>
          <cell r="B415" t="str">
            <v>CONETOR CUNHA ITEM 7 + COBERTURA ISOLANTE ITEM 1</v>
          </cell>
          <cell r="C415" t="str">
            <v>PC</v>
          </cell>
          <cell r="D415">
            <v>0</v>
          </cell>
        </row>
        <row r="416">
          <cell r="A416">
            <v>224931</v>
          </cell>
          <cell r="B416" t="str">
            <v>CONETOR DE BORNE PARA CU 16MM2</v>
          </cell>
          <cell r="C416" t="str">
            <v>PC</v>
          </cell>
          <cell r="D416">
            <v>0</v>
          </cell>
        </row>
        <row r="417">
          <cell r="A417">
            <v>362866</v>
          </cell>
          <cell r="B417" t="str">
            <v>CONETOR DE COMPRESSÃO OLHAL 2,64-6,6MM2</v>
          </cell>
          <cell r="C417" t="str">
            <v>PC</v>
          </cell>
          <cell r="D417">
            <v>0</v>
          </cell>
        </row>
        <row r="418">
          <cell r="A418">
            <v>327726</v>
          </cell>
          <cell r="B418" t="str">
            <v>CONETOR DE Perfuração 10-70MM2/6-35MM2</v>
          </cell>
          <cell r="C418" t="str">
            <v>PC</v>
          </cell>
          <cell r="D418">
            <v>0</v>
          </cell>
        </row>
        <row r="419">
          <cell r="A419">
            <v>379679</v>
          </cell>
          <cell r="B419" t="str">
            <v>CONETOR DE Perfuração 35-120MM2/1,5MM2</v>
          </cell>
          <cell r="C419" t="str">
            <v>PC</v>
          </cell>
          <cell r="D419">
            <v>0</v>
          </cell>
        </row>
        <row r="420">
          <cell r="A420">
            <v>327759</v>
          </cell>
          <cell r="B420" t="str">
            <v>CONETOR DE Perfuração 70-120MM2/10-35MM2</v>
          </cell>
          <cell r="C420" t="str">
            <v>PC</v>
          </cell>
          <cell r="D420">
            <v>0</v>
          </cell>
        </row>
        <row r="421">
          <cell r="A421">
            <v>327767</v>
          </cell>
          <cell r="B421" t="str">
            <v>CONETOR DE Perfuração 70-240MM2/70-120MM2</v>
          </cell>
          <cell r="C421" t="str">
            <v>PC</v>
          </cell>
          <cell r="D421">
            <v>0</v>
          </cell>
        </row>
        <row r="422">
          <cell r="A422">
            <v>227819</v>
          </cell>
          <cell r="B422" t="str">
            <v>CONETOR FORMATO H IT 6 CAA 107-201MM2/ 107-201MM2</v>
          </cell>
          <cell r="C422" t="str">
            <v>PC</v>
          </cell>
          <cell r="D422">
            <v>0</v>
          </cell>
        </row>
        <row r="423">
          <cell r="A423">
            <v>227769</v>
          </cell>
          <cell r="B423" t="str">
            <v>CONETOR FORMATO H ITEM 1 CAA 13-34MM2/ 13-34MM2</v>
          </cell>
          <cell r="C423" t="str">
            <v>PC</v>
          </cell>
          <cell r="D423">
            <v>0</v>
          </cell>
        </row>
        <row r="424">
          <cell r="A424">
            <v>227777</v>
          </cell>
          <cell r="B424" t="str">
            <v>CONETOR FORMATO H ITEM 2 CAA 27-54MM2 / 13-34MM2</v>
          </cell>
          <cell r="C424" t="str">
            <v>PC</v>
          </cell>
          <cell r="D424">
            <v>0</v>
          </cell>
        </row>
        <row r="425">
          <cell r="A425">
            <v>227785</v>
          </cell>
          <cell r="B425" t="str">
            <v>CONETOR FORMATO H ITEM 3 CAA 42-67MM2 / 42-67MM2</v>
          </cell>
          <cell r="C425" t="str">
            <v>PC</v>
          </cell>
          <cell r="D425">
            <v>0</v>
          </cell>
        </row>
        <row r="426">
          <cell r="A426">
            <v>227793</v>
          </cell>
          <cell r="B426" t="str">
            <v>CONETOR FORMATO H ITEM 4 CAA 85-107MM2/ 42-67MM2</v>
          </cell>
          <cell r="C426" t="str">
            <v>PC</v>
          </cell>
          <cell r="D426">
            <v>0</v>
          </cell>
        </row>
        <row r="427">
          <cell r="A427">
            <v>227801</v>
          </cell>
          <cell r="B427" t="str">
            <v>CONETOR FORMATO H ITEM 5 CAA 85-107MM2/ 85-107MM2</v>
          </cell>
          <cell r="C427" t="str">
            <v>PC</v>
          </cell>
          <cell r="D427">
            <v>0</v>
          </cell>
        </row>
        <row r="428">
          <cell r="A428">
            <v>227827</v>
          </cell>
          <cell r="B428" t="str">
            <v>CONETOR FORMATO H ITEM 7 CAA 107-241MM2/ 13-67MM2</v>
          </cell>
          <cell r="C428" t="str">
            <v>PC</v>
          </cell>
          <cell r="D428">
            <v>0</v>
          </cell>
        </row>
        <row r="429">
          <cell r="A429">
            <v>231175</v>
          </cell>
          <cell r="B429" t="str">
            <v>CONETOR PARA ATERRAMENTO DE FERRAGENS DE IP</v>
          </cell>
          <cell r="C429" t="str">
            <v>PC</v>
          </cell>
          <cell r="D429">
            <v>0</v>
          </cell>
        </row>
        <row r="430">
          <cell r="A430">
            <v>227983</v>
          </cell>
          <cell r="B430" t="str">
            <v>CONETOR PARAFUSO FENDIDO CA/CU 50-95/10-95MM2</v>
          </cell>
          <cell r="C430" t="str">
            <v>PC</v>
          </cell>
          <cell r="D430">
            <v>0</v>
          </cell>
        </row>
        <row r="431">
          <cell r="A431">
            <v>377357</v>
          </cell>
          <cell r="B431" t="str">
            <v>CONETOR TERMINAL ATERRAMENTO TEMPORÁRIO DE CHAVE</v>
          </cell>
          <cell r="C431" t="str">
            <v>PC</v>
          </cell>
          <cell r="D431">
            <v>0</v>
          </cell>
        </row>
        <row r="432">
          <cell r="A432">
            <v>20453</v>
          </cell>
          <cell r="B432" t="str">
            <v>CONETOR TERMINAL BY-PASS CU 107MM2 PARA LINHA VIVA</v>
          </cell>
          <cell r="C432" t="str">
            <v>PC</v>
          </cell>
          <cell r="D432">
            <v>0</v>
          </cell>
        </row>
        <row r="433">
          <cell r="A433">
            <v>20446</v>
          </cell>
          <cell r="B433" t="str">
            <v>CONETOR TERMINAL BY-PASS CU 34MM2 PARA LINHA VIVA</v>
          </cell>
          <cell r="C433" t="str">
            <v>PC</v>
          </cell>
          <cell r="D433">
            <v>0</v>
          </cell>
        </row>
        <row r="434">
          <cell r="A434">
            <v>227074</v>
          </cell>
          <cell r="B434" t="str">
            <v>CONETOR TERMINAL COMP CA/CAA 107MM2/120MM2 COMPACT</v>
          </cell>
          <cell r="C434" t="str">
            <v>PC</v>
          </cell>
          <cell r="D434">
            <v>0</v>
          </cell>
        </row>
        <row r="435">
          <cell r="A435">
            <v>227058</v>
          </cell>
          <cell r="B435" t="str">
            <v>CONETOR TERMINAL COMP CA/CAA 34MM2 / 50MM2 COMPACT</v>
          </cell>
          <cell r="C435" t="str">
            <v>PC</v>
          </cell>
          <cell r="D435">
            <v>0</v>
          </cell>
        </row>
        <row r="436">
          <cell r="A436">
            <v>227066</v>
          </cell>
          <cell r="B436" t="str">
            <v>CONETOR TERMINAL COMP CA/CAA 54MM2 / 70MM2 COMPACT</v>
          </cell>
          <cell r="C436" t="str">
            <v>PC</v>
          </cell>
          <cell r="D436">
            <v>0</v>
          </cell>
        </row>
        <row r="437">
          <cell r="A437">
            <v>227090</v>
          </cell>
          <cell r="B437" t="str">
            <v>CONETOR TERMINAL COMP CAA 170MM2 / 40MM2 COMPAC</v>
          </cell>
          <cell r="C437" t="str">
            <v>PC</v>
          </cell>
          <cell r="D437">
            <v>0</v>
          </cell>
        </row>
        <row r="438">
          <cell r="A438">
            <v>231050</v>
          </cell>
          <cell r="B438" t="str">
            <v>CONETOR TERMINAL COMPRESSÃO 150MM2 COMPACT</v>
          </cell>
          <cell r="C438" t="str">
            <v>PC</v>
          </cell>
          <cell r="D438">
            <v>0</v>
          </cell>
        </row>
        <row r="439">
          <cell r="A439">
            <v>338731</v>
          </cell>
          <cell r="B439" t="str">
            <v>CONETOR TERMINAL COMPRESSÃO 16MM2</v>
          </cell>
          <cell r="C439" t="str">
            <v>PC</v>
          </cell>
          <cell r="D439">
            <v>0</v>
          </cell>
        </row>
        <row r="440">
          <cell r="A440">
            <v>231886</v>
          </cell>
          <cell r="B440" t="str">
            <v>CONETOR TERMINAL COMPRESSÃO 1F 50MM2</v>
          </cell>
          <cell r="C440" t="str">
            <v>PC</v>
          </cell>
          <cell r="D440">
            <v>0</v>
          </cell>
        </row>
        <row r="441">
          <cell r="A441">
            <v>227389</v>
          </cell>
          <cell r="B441" t="str">
            <v>CONETOR TERMINAL COMPRESSÃO 1F AÇO 6,4MM / 21MM2</v>
          </cell>
          <cell r="C441" t="str">
            <v>PC</v>
          </cell>
          <cell r="D441">
            <v>0</v>
          </cell>
        </row>
        <row r="442">
          <cell r="A442">
            <v>227348</v>
          </cell>
          <cell r="B442" t="str">
            <v>CONETOR TERMINAL COMPRESSÃO 1F CABO AÇO 9,5MM</v>
          </cell>
          <cell r="C442" t="str">
            <v>PC</v>
          </cell>
          <cell r="D442">
            <v>0</v>
          </cell>
        </row>
        <row r="443">
          <cell r="A443">
            <v>227082</v>
          </cell>
          <cell r="B443" t="str">
            <v>CONETOR TERMINAL COMPRESSÃO CA 170MM2</v>
          </cell>
          <cell r="C443" t="str">
            <v>PC</v>
          </cell>
          <cell r="D443">
            <v>0</v>
          </cell>
        </row>
        <row r="444">
          <cell r="A444">
            <v>227041</v>
          </cell>
          <cell r="B444" t="str">
            <v>CONETOR TERMINAL COMPRESSÃO CA/CAA 21MM2</v>
          </cell>
          <cell r="C444" t="str">
            <v>PC</v>
          </cell>
          <cell r="D444">
            <v>0</v>
          </cell>
        </row>
        <row r="445">
          <cell r="A445">
            <v>227405</v>
          </cell>
          <cell r="B445" t="str">
            <v>CONETOR TERMINAL COMPRESSÃO CABO 240MM2</v>
          </cell>
          <cell r="C445" t="str">
            <v>PC</v>
          </cell>
          <cell r="D445">
            <v>0</v>
          </cell>
        </row>
        <row r="446">
          <cell r="A446">
            <v>227454</v>
          </cell>
          <cell r="B446" t="str">
            <v>CONETOR TERMINAL COMPRESSÃO CABO PINO 120MM2</v>
          </cell>
          <cell r="C446" t="str">
            <v>PC</v>
          </cell>
          <cell r="D446">
            <v>0</v>
          </cell>
        </row>
        <row r="447">
          <cell r="A447">
            <v>227462</v>
          </cell>
          <cell r="B447" t="str">
            <v>CONETOR TERMINAL COMPRESSÃO CABO PINO 185MM2</v>
          </cell>
          <cell r="C447" t="str">
            <v>PC</v>
          </cell>
          <cell r="D447">
            <v>0</v>
          </cell>
        </row>
        <row r="448">
          <cell r="A448">
            <v>227470</v>
          </cell>
          <cell r="B448" t="str">
            <v>CONETOR TERMINAL COMPRESSÃO CABO PINO 240MM2</v>
          </cell>
          <cell r="C448" t="str">
            <v>PC</v>
          </cell>
          <cell r="D448">
            <v>0</v>
          </cell>
        </row>
        <row r="449">
          <cell r="A449">
            <v>227488</v>
          </cell>
          <cell r="B449" t="str">
            <v>CONETOR TERMINAL COMPRESSÃO CABO PINO 400MM2</v>
          </cell>
          <cell r="C449" t="str">
            <v>PC</v>
          </cell>
          <cell r="D449">
            <v>0</v>
          </cell>
        </row>
        <row r="450">
          <cell r="A450">
            <v>227447</v>
          </cell>
          <cell r="B450" t="str">
            <v>CONETOR TERMINAL COMPRESSÃO CABO PINO 50MM2</v>
          </cell>
          <cell r="C450" t="str">
            <v>PC</v>
          </cell>
          <cell r="D450">
            <v>0</v>
          </cell>
        </row>
        <row r="451">
          <cell r="A451">
            <v>353201</v>
          </cell>
          <cell r="B451" t="str">
            <v>CONETOR TERMINAL COMPRESSÃO CU 120MM2</v>
          </cell>
          <cell r="C451" t="str">
            <v>PC</v>
          </cell>
          <cell r="D451">
            <v>0</v>
          </cell>
        </row>
        <row r="452">
          <cell r="A452">
            <v>372668</v>
          </cell>
          <cell r="B452" t="str">
            <v>CONETOR TERMINAL COMPRESSÃO CU 150MM2</v>
          </cell>
          <cell r="C452" t="str">
            <v>PC</v>
          </cell>
          <cell r="D452">
            <v>0</v>
          </cell>
        </row>
        <row r="453">
          <cell r="A453">
            <v>353196</v>
          </cell>
          <cell r="B453" t="str">
            <v>CONETOR TERMINAL COMPRESSÃO CU 16MM2</v>
          </cell>
          <cell r="C453" t="str">
            <v>PC</v>
          </cell>
          <cell r="D453">
            <v>0</v>
          </cell>
        </row>
        <row r="454">
          <cell r="A454">
            <v>372671</v>
          </cell>
          <cell r="B454" t="str">
            <v>CONETOR TERMINAL COMPRESSÃO CU 185MM2</v>
          </cell>
          <cell r="C454" t="str">
            <v>PC</v>
          </cell>
          <cell r="D454">
            <v>0</v>
          </cell>
        </row>
        <row r="455">
          <cell r="A455">
            <v>353197</v>
          </cell>
          <cell r="B455" t="str">
            <v>CONETOR TERMINAL COMPRESSÃO CU 25MM2</v>
          </cell>
          <cell r="C455" t="str">
            <v>PC</v>
          </cell>
          <cell r="D455">
            <v>0</v>
          </cell>
        </row>
        <row r="456">
          <cell r="A456">
            <v>353198</v>
          </cell>
          <cell r="B456" t="str">
            <v>CONETOR TERMINAL COMPRESSÃO CU 35MM2</v>
          </cell>
          <cell r="C456" t="str">
            <v>PC</v>
          </cell>
          <cell r="D456">
            <v>0</v>
          </cell>
        </row>
        <row r="457">
          <cell r="A457">
            <v>353199</v>
          </cell>
          <cell r="B457" t="str">
            <v>CONETOR TERMINAL COMPRESSÃO CU 50MM2</v>
          </cell>
          <cell r="C457" t="str">
            <v>PC</v>
          </cell>
          <cell r="D457">
            <v>0</v>
          </cell>
        </row>
        <row r="458">
          <cell r="A458">
            <v>353200</v>
          </cell>
          <cell r="B458" t="str">
            <v>CONETOR TERMINAL COMPRESSÃO CU 95MM2</v>
          </cell>
          <cell r="C458" t="str">
            <v>PC</v>
          </cell>
          <cell r="D458">
            <v>0</v>
          </cell>
        </row>
        <row r="459">
          <cell r="A459">
            <v>376793</v>
          </cell>
          <cell r="B459" t="str">
            <v>CONETOR,TERMINAL,FIO AÇO ALUMINIZADO DN4,62MM 5AWG</v>
          </cell>
          <cell r="C459" t="str">
            <v>PC</v>
          </cell>
          <cell r="D459">
            <v>0</v>
          </cell>
        </row>
        <row r="460">
          <cell r="A460">
            <v>19976</v>
          </cell>
          <cell r="B460" t="str">
            <v>CONEXÃO ISOLANTE P/ COBERTURA FLEX CONDUTOR 20KV</v>
          </cell>
          <cell r="C460" t="str">
            <v>PC</v>
          </cell>
          <cell r="D460">
            <v>0</v>
          </cell>
        </row>
        <row r="461">
          <cell r="A461">
            <v>39263</v>
          </cell>
          <cell r="B461" t="str">
            <v>CONEXÃO ISOLANTE P/ COBERTURA FLEX CONDUTOR 30KV</v>
          </cell>
          <cell r="C461" t="str">
            <v>PC</v>
          </cell>
          <cell r="D461">
            <v>0</v>
          </cell>
        </row>
        <row r="462">
          <cell r="A462">
            <v>43489</v>
          </cell>
          <cell r="B462" t="str">
            <v>CONJUNTO ELEVAÇÃO CONDUTOR LINHA VIVA</v>
          </cell>
          <cell r="C462" t="str">
            <v>CJ</v>
          </cell>
          <cell r="D462">
            <v>0</v>
          </cell>
        </row>
        <row r="463">
          <cell r="A463">
            <v>377833</v>
          </cell>
          <cell r="B463" t="str">
            <v>CONJUNTO MEDIÇÃO EXTERNO C/MEDIDOR,15KV,TC 10:5A</v>
          </cell>
          <cell r="C463" t="str">
            <v>CJ</v>
          </cell>
          <cell r="D463">
            <v>0</v>
          </cell>
        </row>
        <row r="464">
          <cell r="A464">
            <v>377843</v>
          </cell>
          <cell r="B464" t="str">
            <v>CONJUNTO MEDIÇÃO EXTERNO C/MEDIDOR,15KV,TC 100:5A</v>
          </cell>
          <cell r="C464" t="str">
            <v>CJ</v>
          </cell>
          <cell r="D464">
            <v>0</v>
          </cell>
        </row>
        <row r="465">
          <cell r="A465">
            <v>377835</v>
          </cell>
          <cell r="B465" t="str">
            <v>CONJUNTO MEDIÇÃO EXTERNO C/MEDIDOR,15KV,TC 15:5A</v>
          </cell>
          <cell r="C465" t="str">
            <v>CJ</v>
          </cell>
          <cell r="D465">
            <v>0</v>
          </cell>
        </row>
        <row r="466">
          <cell r="A466">
            <v>377844</v>
          </cell>
          <cell r="B466" t="str">
            <v>CONJUNTO MEDIÇÃO EXTERNO C/MEDIDOR,15KV,TC 150:5A</v>
          </cell>
          <cell r="C466" t="str">
            <v>CJ</v>
          </cell>
          <cell r="D466">
            <v>0</v>
          </cell>
        </row>
        <row r="467">
          <cell r="A467">
            <v>377845</v>
          </cell>
          <cell r="B467" t="str">
            <v>CONJUNTO MEDIÇÃO EXTERNO C/MEDIDOR,15KV,TC 200:5A</v>
          </cell>
          <cell r="C467" t="str">
            <v>CJ</v>
          </cell>
          <cell r="D467">
            <v>0</v>
          </cell>
        </row>
        <row r="468">
          <cell r="A468">
            <v>377841</v>
          </cell>
          <cell r="B468" t="str">
            <v>CONJUNTO MEDIÇÃO EXTERNO C/MEDIDOR,15KV,TC 25:5A</v>
          </cell>
          <cell r="C468" t="str">
            <v>CJ</v>
          </cell>
          <cell r="D468">
            <v>0</v>
          </cell>
        </row>
        <row r="469">
          <cell r="A469">
            <v>377832</v>
          </cell>
          <cell r="B469" t="str">
            <v>CONJUNTO MEDIÇÃO EXTERNO C/MEDIDOR,15KV,TC 5:5A</v>
          </cell>
          <cell r="C469" t="str">
            <v>CJ</v>
          </cell>
          <cell r="D469">
            <v>0</v>
          </cell>
        </row>
        <row r="470">
          <cell r="A470">
            <v>377842</v>
          </cell>
          <cell r="B470" t="str">
            <v>CONJUNTO MEDIÇÃO EXTERNO C/MEDIDOR,15KV,TC 50:5A</v>
          </cell>
          <cell r="C470" t="str">
            <v>CJ</v>
          </cell>
          <cell r="D470">
            <v>0</v>
          </cell>
        </row>
        <row r="471">
          <cell r="A471">
            <v>377839</v>
          </cell>
          <cell r="B471" t="str">
            <v>CONJUNTO MEDIÇÃO EXTERNO C/MEDIDOR,25KV,TC 400:5A</v>
          </cell>
          <cell r="C471" t="str">
            <v>CJ</v>
          </cell>
          <cell r="D471">
            <v>0</v>
          </cell>
        </row>
        <row r="472">
          <cell r="A472">
            <v>377834</v>
          </cell>
          <cell r="B472" t="str">
            <v>CONJUNTO,MEDIcAO,ENCAPSULADO,400:5A,15KV</v>
          </cell>
          <cell r="C472" t="str">
            <v>CJ</v>
          </cell>
          <cell r="D472">
            <v>0</v>
          </cell>
        </row>
        <row r="473">
          <cell r="A473">
            <v>207209</v>
          </cell>
          <cell r="B473" t="str">
            <v>CONTRA POSTE CONCRETO CIRCULAR 7M 300DAN</v>
          </cell>
          <cell r="C473" t="str">
            <v>PC</v>
          </cell>
          <cell r="D473">
            <v>0</v>
          </cell>
        </row>
        <row r="474">
          <cell r="A474">
            <v>207217</v>
          </cell>
          <cell r="B474" t="str">
            <v>CONTRA POSTE CONCRETO DUPLO T 7M 300DAN</v>
          </cell>
          <cell r="C474" t="str">
            <v>PC</v>
          </cell>
          <cell r="D474">
            <v>0</v>
          </cell>
        </row>
        <row r="475">
          <cell r="A475">
            <v>75853</v>
          </cell>
          <cell r="B475" t="str">
            <v>CONTRAPINO, 10, 4X40, 5MM</v>
          </cell>
          <cell r="C475" t="str">
            <v>PC</v>
          </cell>
          <cell r="D475">
            <v>0</v>
          </cell>
        </row>
        <row r="476">
          <cell r="A476">
            <v>375368</v>
          </cell>
          <cell r="B476" t="str">
            <v>CONTROLADOR CARGA 40A 48VCC</v>
          </cell>
          <cell r="C476" t="str">
            <v>PC</v>
          </cell>
          <cell r="D476">
            <v>0</v>
          </cell>
        </row>
        <row r="477">
          <cell r="A477">
            <v>376704</v>
          </cell>
          <cell r="B477" t="str">
            <v>CONTROLADOR CARGA/DESCARGA 10A 12V</v>
          </cell>
          <cell r="C477" t="str">
            <v>PC</v>
          </cell>
          <cell r="D477">
            <v>0</v>
          </cell>
        </row>
        <row r="478">
          <cell r="A478">
            <v>376706</v>
          </cell>
          <cell r="B478" t="str">
            <v>CONTROLADOR CARGA/DESCARGA 30A 12V</v>
          </cell>
          <cell r="C478" t="str">
            <v>PC</v>
          </cell>
          <cell r="D478">
            <v>0</v>
          </cell>
        </row>
        <row r="479">
          <cell r="A479">
            <v>375367</v>
          </cell>
          <cell r="B479" t="str">
            <v>CONTROLADOR CARGA/DESCARGA 30A 24V</v>
          </cell>
          <cell r="C479" t="str">
            <v>PC</v>
          </cell>
          <cell r="D479">
            <v>0</v>
          </cell>
        </row>
        <row r="480">
          <cell r="A480">
            <v>376707</v>
          </cell>
          <cell r="B480" t="str">
            <v>CONTROLADOR CARGA/DESCARGA 40A 24V</v>
          </cell>
          <cell r="C480" t="str">
            <v>PC</v>
          </cell>
          <cell r="D480">
            <v>0</v>
          </cell>
        </row>
        <row r="481">
          <cell r="A481">
            <v>375371</v>
          </cell>
          <cell r="B481" t="str">
            <v>CONTROLADOR CARGA/DESCARGA 40A 48V</v>
          </cell>
          <cell r="C481" t="str">
            <v>PC</v>
          </cell>
          <cell r="D481">
            <v>0</v>
          </cell>
        </row>
        <row r="482">
          <cell r="A482">
            <v>375370</v>
          </cell>
          <cell r="B482" t="str">
            <v>CONTROLADOR DESCARGA 30A 24VCC</v>
          </cell>
          <cell r="C482" t="str">
            <v>PC</v>
          </cell>
          <cell r="D482">
            <v>0</v>
          </cell>
        </row>
        <row r="483">
          <cell r="A483">
            <v>379366</v>
          </cell>
          <cell r="B483" t="str">
            <v>CONTROLE AUTOMÁTICO P/ BANCO CAPACITORES, 15KV</v>
          </cell>
          <cell r="C483" t="str">
            <v>PC</v>
          </cell>
          <cell r="D483">
            <v>0</v>
          </cell>
        </row>
        <row r="484">
          <cell r="A484">
            <v>20032</v>
          </cell>
          <cell r="B484" t="str">
            <v>CORDA DE POLY-DRAGON DN 13MM P/ LINHA VIVA</v>
          </cell>
          <cell r="C484" t="str">
            <v>M</v>
          </cell>
          <cell r="D484">
            <v>0</v>
          </cell>
        </row>
        <row r="485">
          <cell r="A485">
            <v>78444</v>
          </cell>
          <cell r="B485" t="str">
            <v>CORDA NYLON DN 6,5MM</v>
          </cell>
          <cell r="C485" t="str">
            <v>KG</v>
          </cell>
          <cell r="D485">
            <v>0</v>
          </cell>
        </row>
        <row r="486">
          <cell r="A486">
            <v>82156</v>
          </cell>
          <cell r="B486" t="str">
            <v>CORDA TRAKADA DN 10MM(3/8P) P/ AMARRAÇÃO CARGA</v>
          </cell>
          <cell r="C486" t="str">
            <v>M</v>
          </cell>
          <cell r="D486">
            <v>0</v>
          </cell>
        </row>
        <row r="487">
          <cell r="A487">
            <v>362120</v>
          </cell>
          <cell r="B487" t="str">
            <v>CORDA TRAKADA DN 8MM P/ISOLAM. ÁREA E NO PRUSSIK</v>
          </cell>
          <cell r="C487" t="str">
            <v>M</v>
          </cell>
          <cell r="D487">
            <v>0</v>
          </cell>
        </row>
        <row r="488">
          <cell r="A488">
            <v>900477</v>
          </cell>
          <cell r="B488" t="str">
            <v>CORDÃO DECORATIVO NATALINO,LAMPADA BRANCA,220V</v>
          </cell>
          <cell r="C488" t="str">
            <v>PC</v>
          </cell>
          <cell r="D488">
            <v>0</v>
          </cell>
        </row>
        <row r="489">
          <cell r="A489">
            <v>910871</v>
          </cell>
          <cell r="B489" t="str">
            <v>CORDÃO DECORATIVO NATALINO,LAMPADA VERDE,220V</v>
          </cell>
          <cell r="C489" t="str">
            <v>PC</v>
          </cell>
          <cell r="D489">
            <v>0</v>
          </cell>
        </row>
        <row r="490">
          <cell r="A490">
            <v>910869</v>
          </cell>
          <cell r="B490" t="str">
            <v>CORDÃO DECORATIVO NATALINO,LAMPADA VERMELHA,220V</v>
          </cell>
          <cell r="C490" t="str">
            <v>PC</v>
          </cell>
          <cell r="D490">
            <v>0</v>
          </cell>
        </row>
        <row r="491">
          <cell r="A491">
            <v>10447</v>
          </cell>
          <cell r="B491" t="str">
            <v>CORREIA PARA ESPORA POSTE DT</v>
          </cell>
          <cell r="C491" t="str">
            <v>PR</v>
          </cell>
          <cell r="D491">
            <v>0</v>
          </cell>
        </row>
        <row r="492">
          <cell r="A492">
            <v>20057</v>
          </cell>
          <cell r="B492" t="str">
            <v>CORRIMÃO P/ PLATAFORMA, 1800MM, P/ LINHA VIVA</v>
          </cell>
          <cell r="C492" t="str">
            <v>PC</v>
          </cell>
          <cell r="D492">
            <v>0</v>
          </cell>
        </row>
        <row r="493">
          <cell r="A493">
            <v>20073</v>
          </cell>
          <cell r="B493" t="str">
            <v>CRUZETA AUXILIAR EPDXI 2470MM P/ LINHA VIVA</v>
          </cell>
          <cell r="C493" t="str">
            <v>PC</v>
          </cell>
          <cell r="D493">
            <v>0</v>
          </cell>
        </row>
        <row r="494">
          <cell r="A494">
            <v>214254</v>
          </cell>
          <cell r="B494" t="str">
            <v>CRUZETA CONTRA POSTE EUCALIPTO 5M MÉDIO</v>
          </cell>
          <cell r="C494" t="str">
            <v>PC</v>
          </cell>
          <cell r="D494">
            <v>0</v>
          </cell>
        </row>
        <row r="495">
          <cell r="A495">
            <v>214288</v>
          </cell>
          <cell r="B495" t="str">
            <v>CRUZETA CONTRA POSTE EUCALIPTO 7M MÉDIO</v>
          </cell>
          <cell r="C495" t="str">
            <v>PC</v>
          </cell>
          <cell r="D495">
            <v>0</v>
          </cell>
        </row>
        <row r="496">
          <cell r="A496">
            <v>377602</v>
          </cell>
          <cell r="B496" t="str">
            <v>CRUZETA DE EUCALIPTO 2400MM ITEM 1</v>
          </cell>
          <cell r="C496" t="str">
            <v>PC</v>
          </cell>
          <cell r="D496">
            <v>0</v>
          </cell>
        </row>
        <row r="497">
          <cell r="A497">
            <v>377613</v>
          </cell>
          <cell r="B497" t="str">
            <v>CRUZETA DE EUCALIPTO 2800MM ITEM 3</v>
          </cell>
          <cell r="C497" t="str">
            <v>PC</v>
          </cell>
          <cell r="D497">
            <v>0</v>
          </cell>
        </row>
        <row r="498">
          <cell r="A498">
            <v>377705</v>
          </cell>
          <cell r="B498" t="str">
            <v>CRUZETA DE FIBRA DE VIDRO 2400X112,5X9OMM</v>
          </cell>
          <cell r="C498" t="str">
            <v>PC</v>
          </cell>
          <cell r="D498">
            <v>0</v>
          </cell>
        </row>
        <row r="499">
          <cell r="A499">
            <v>379577</v>
          </cell>
          <cell r="B499" t="str">
            <v>CRUZETA DE FIBRA DE VIDRO 2800X112,5X9OMM</v>
          </cell>
          <cell r="C499" t="str">
            <v>PC</v>
          </cell>
          <cell r="D499">
            <v>0</v>
          </cell>
        </row>
        <row r="500">
          <cell r="A500">
            <v>377706</v>
          </cell>
          <cell r="B500" t="str">
            <v>CRUZETA DE PLÁSTICO 2400X112,5X90MM</v>
          </cell>
          <cell r="C500" t="str">
            <v>PC</v>
          </cell>
          <cell r="D500">
            <v>0</v>
          </cell>
        </row>
        <row r="501">
          <cell r="A501">
            <v>379578</v>
          </cell>
          <cell r="B501" t="str">
            <v>CRUZETA DE PLÁSTICO 2800X112,5X9OMM</v>
          </cell>
          <cell r="C501" t="str">
            <v>PC</v>
          </cell>
          <cell r="D501">
            <v>0</v>
          </cell>
        </row>
        <row r="502">
          <cell r="A502">
            <v>378295</v>
          </cell>
          <cell r="B502" t="str">
            <v>CRUZETA METÁLICA 2400X90X90MM ITEM 1</v>
          </cell>
          <cell r="C502" t="str">
            <v>PC</v>
          </cell>
          <cell r="D502">
            <v>0</v>
          </cell>
        </row>
        <row r="503">
          <cell r="A503">
            <v>378296</v>
          </cell>
          <cell r="B503" t="str">
            <v>CRUZETA METÁLICA 2800X90X90MM ITEM 2</v>
          </cell>
          <cell r="C503" t="str">
            <v>PC</v>
          </cell>
          <cell r="D503">
            <v>0</v>
          </cell>
        </row>
        <row r="504">
          <cell r="A504">
            <v>298356</v>
          </cell>
          <cell r="B504" t="str">
            <v>CURVA AÇO ZINCADO P/ ELETRODUTO 1.1/2P 90°</v>
          </cell>
          <cell r="C504" t="str">
            <v>PC</v>
          </cell>
          <cell r="D504">
            <v>0</v>
          </cell>
        </row>
        <row r="505">
          <cell r="A505">
            <v>56952</v>
          </cell>
          <cell r="B505" t="str">
            <v>CURVA AÇO ZINCADO P/ ELETRODUTO 2P 90°</v>
          </cell>
          <cell r="C505" t="str">
            <v>PC</v>
          </cell>
          <cell r="D505">
            <v>0</v>
          </cell>
        </row>
        <row r="506">
          <cell r="A506">
            <v>298463</v>
          </cell>
          <cell r="B506" t="str">
            <v>CURVA AÇO ZINCADO P/ ELETRODUTO 3P 90°</v>
          </cell>
          <cell r="C506" t="str">
            <v>PC</v>
          </cell>
          <cell r="D506">
            <v>0</v>
          </cell>
        </row>
        <row r="507">
          <cell r="A507">
            <v>298448</v>
          </cell>
          <cell r="B507" t="str">
            <v>CURVA AÇO ZINCADO P/ ELETRODUTO 4P 90°</v>
          </cell>
          <cell r="C507" t="str">
            <v>PC</v>
          </cell>
          <cell r="D507">
            <v>0</v>
          </cell>
        </row>
        <row r="508">
          <cell r="A508">
            <v>295535</v>
          </cell>
          <cell r="B508" t="str">
            <v>CURVA AÇO ZINCADO P/ ELETRODUTO 5P 90°</v>
          </cell>
          <cell r="C508" t="str">
            <v>PC</v>
          </cell>
          <cell r="D508">
            <v>0</v>
          </cell>
        </row>
        <row r="509">
          <cell r="A509">
            <v>310102</v>
          </cell>
          <cell r="B509" t="str">
            <v>CURVA PVC P/ELETRODUTO COM LUVA 3/4P 90°</v>
          </cell>
          <cell r="C509" t="str">
            <v>PC</v>
          </cell>
          <cell r="D509">
            <v>0</v>
          </cell>
        </row>
        <row r="510">
          <cell r="A510">
            <v>229237</v>
          </cell>
          <cell r="B510" t="str">
            <v>DEGRAU PARA CÂMARA TRANSFORMADORA</v>
          </cell>
          <cell r="C510" t="str">
            <v>PC</v>
          </cell>
          <cell r="D510">
            <v>0</v>
          </cell>
        </row>
        <row r="511">
          <cell r="A511">
            <v>325902</v>
          </cell>
          <cell r="B511" t="str">
            <v>DINAMÔMETRO 0-55KG P/ TESTE PADRÃO ENTRADA</v>
          </cell>
          <cell r="C511" t="str">
            <v>PC</v>
          </cell>
          <cell r="D511">
            <v>0</v>
          </cell>
        </row>
        <row r="512">
          <cell r="A512">
            <v>310110</v>
          </cell>
          <cell r="B512" t="str">
            <v>DISJUNTOR TERMOMAGNÉTICO BIPOLAR 120A 220V 10KA</v>
          </cell>
          <cell r="C512" t="str">
            <v>PC</v>
          </cell>
          <cell r="D512">
            <v>0</v>
          </cell>
        </row>
        <row r="513">
          <cell r="A513">
            <v>309963</v>
          </cell>
          <cell r="B513" t="str">
            <v>DISJUNTOR TERMOMAGNÉTICO BIPOLAR 200A 220V 10KA</v>
          </cell>
          <cell r="C513" t="str">
            <v>PC</v>
          </cell>
          <cell r="D513">
            <v>0</v>
          </cell>
        </row>
        <row r="514">
          <cell r="A514">
            <v>359569</v>
          </cell>
          <cell r="B514" t="str">
            <v>DISJUNTOR TERMOMAGNÉTICO BIPOLAR 30A 220V 10KA</v>
          </cell>
          <cell r="C514" t="str">
            <v>PC</v>
          </cell>
          <cell r="D514">
            <v>0</v>
          </cell>
        </row>
        <row r="515">
          <cell r="A515">
            <v>297309</v>
          </cell>
          <cell r="B515" t="str">
            <v>DISJUNTOR TERMOMAGNÉTICO BIPOLAR 40A 220V 10KA</v>
          </cell>
          <cell r="C515" t="str">
            <v>PC</v>
          </cell>
          <cell r="D515">
            <v>0</v>
          </cell>
        </row>
        <row r="516">
          <cell r="A516">
            <v>310003</v>
          </cell>
          <cell r="B516" t="str">
            <v>DISJUNTOR TERMOMAGNÉTICO BIPOLAR 60A 220V 10KA</v>
          </cell>
          <cell r="C516" t="str">
            <v>PC</v>
          </cell>
          <cell r="D516">
            <v>0</v>
          </cell>
        </row>
        <row r="517">
          <cell r="A517">
            <v>297325</v>
          </cell>
          <cell r="B517" t="str">
            <v>DISJUNTOR TERMOMAGNÉTICO BIPOLAR 70A 220V 10KA</v>
          </cell>
          <cell r="C517" t="str">
            <v>PC</v>
          </cell>
          <cell r="D517">
            <v>0</v>
          </cell>
        </row>
        <row r="518">
          <cell r="A518">
            <v>309955</v>
          </cell>
          <cell r="B518" t="str">
            <v>DISJUNTOR TERMOMAGNÉTICO BIPOLAR 90A 220V 10KA</v>
          </cell>
          <cell r="C518" t="str">
            <v>PC</v>
          </cell>
          <cell r="D518">
            <v>0</v>
          </cell>
        </row>
        <row r="519">
          <cell r="A519">
            <v>309997</v>
          </cell>
          <cell r="B519" t="str">
            <v>DISJUNTOR TERMOMAGNÉTICO TRIPOLAR 100A 220V 10KA</v>
          </cell>
          <cell r="C519" t="str">
            <v>PC</v>
          </cell>
          <cell r="D519">
            <v>0</v>
          </cell>
        </row>
        <row r="520">
          <cell r="A520">
            <v>310128</v>
          </cell>
          <cell r="B520" t="str">
            <v>DISJUNTOR TERMOMAGNÉTICO TRIPOLAR 120A 220V 10KA</v>
          </cell>
          <cell r="C520" t="str">
            <v>PC</v>
          </cell>
          <cell r="D520">
            <v>0</v>
          </cell>
        </row>
        <row r="521">
          <cell r="A521">
            <v>306092</v>
          </cell>
          <cell r="B521" t="str">
            <v>DISJUNTOR TERMOMAGNÉTICO TRIPOLAR 150A 220V 10KA</v>
          </cell>
          <cell r="C521" t="str">
            <v>PC</v>
          </cell>
          <cell r="D521">
            <v>0</v>
          </cell>
        </row>
        <row r="522">
          <cell r="A522">
            <v>306068</v>
          </cell>
          <cell r="B522" t="str">
            <v>DISJUNTOR TERMOMAGNÉTICO TRIPOLAR 225A 220V 10KA</v>
          </cell>
          <cell r="C522" t="str">
            <v>PC</v>
          </cell>
          <cell r="D522">
            <v>0</v>
          </cell>
        </row>
        <row r="523">
          <cell r="A523">
            <v>310029</v>
          </cell>
          <cell r="B523" t="str">
            <v>DISJUNTOR TERMOMAGNÉTICO TRIPOLAR 40A 220V 10KA</v>
          </cell>
          <cell r="C523" t="str">
            <v>PC</v>
          </cell>
          <cell r="D523">
            <v>0</v>
          </cell>
        </row>
        <row r="524">
          <cell r="A524">
            <v>306035</v>
          </cell>
          <cell r="B524" t="str">
            <v>DISJUNTOR TERMOMAGNÉTICO TRIPOLAR 50A 220V 10KA</v>
          </cell>
          <cell r="C524" t="str">
            <v>PC</v>
          </cell>
          <cell r="D524">
            <v>0</v>
          </cell>
        </row>
        <row r="525">
          <cell r="A525">
            <v>309971</v>
          </cell>
          <cell r="B525" t="str">
            <v>DISJUNTOR TERMOMAGNÉTICO TRIPOLAR 60A 220V 10KA</v>
          </cell>
          <cell r="C525" t="str">
            <v>PC</v>
          </cell>
          <cell r="D525">
            <v>0</v>
          </cell>
        </row>
        <row r="526">
          <cell r="A526">
            <v>309989</v>
          </cell>
          <cell r="B526" t="str">
            <v>DISJUNTOR TERMOMAGNÉTICO TRIPOLAR 70A 220V 10KA</v>
          </cell>
          <cell r="C526" t="str">
            <v>PC</v>
          </cell>
          <cell r="D526">
            <v>0</v>
          </cell>
        </row>
        <row r="527">
          <cell r="A527">
            <v>297333</v>
          </cell>
          <cell r="B527" t="str">
            <v>DISJUNTOR TERMOMAGNÉTICO TRIPOLAR 90A 220V 10KA</v>
          </cell>
          <cell r="C527" t="str">
            <v>PC</v>
          </cell>
          <cell r="D527">
            <v>0</v>
          </cell>
        </row>
        <row r="528">
          <cell r="A528">
            <v>305938</v>
          </cell>
          <cell r="B528" t="str">
            <v>DISJUNTOR TERMOMAGNÉTICO UNIPOLAR 15A 127V 5KA</v>
          </cell>
          <cell r="C528" t="str">
            <v>PC</v>
          </cell>
          <cell r="D528">
            <v>0</v>
          </cell>
        </row>
        <row r="529">
          <cell r="A529">
            <v>373553</v>
          </cell>
          <cell r="B529" t="str">
            <v>DISJUNTOR TERMOMAGNÉTICO UNIPOLAR 16A 127V</v>
          </cell>
          <cell r="C529" t="str">
            <v>PC</v>
          </cell>
          <cell r="D529">
            <v>0</v>
          </cell>
        </row>
        <row r="530">
          <cell r="A530">
            <v>362450</v>
          </cell>
          <cell r="B530" t="str">
            <v>DISJUNTOR TERMOMAGNÉTICO UNIPOLAR 16A 127V 5KA</v>
          </cell>
          <cell r="C530" t="str">
            <v>PC</v>
          </cell>
          <cell r="D530">
            <v>0</v>
          </cell>
        </row>
        <row r="531">
          <cell r="A531">
            <v>377360</v>
          </cell>
          <cell r="B531" t="str">
            <v>DISJUNTOR TERMOMAGNÉTICO UNIPOLAR 16A 127V 6KA</v>
          </cell>
          <cell r="C531" t="str">
            <v>PC</v>
          </cell>
          <cell r="D531">
            <v>0</v>
          </cell>
        </row>
        <row r="532">
          <cell r="A532">
            <v>305946</v>
          </cell>
          <cell r="B532" t="str">
            <v>DISJUNTOR TERMOMAGNÉTICO UNIPOLAR 25A 127V 5KA</v>
          </cell>
          <cell r="C532" t="str">
            <v>PC</v>
          </cell>
          <cell r="D532">
            <v>0</v>
          </cell>
        </row>
        <row r="533">
          <cell r="A533">
            <v>297275</v>
          </cell>
          <cell r="B533" t="str">
            <v>DISJUNTOR TERMOMAGNÉTICO UNIPOLAR 35A 127V 5KA</v>
          </cell>
          <cell r="C533" t="str">
            <v>PC</v>
          </cell>
          <cell r="D533">
            <v>0</v>
          </cell>
        </row>
        <row r="534">
          <cell r="A534">
            <v>310011</v>
          </cell>
          <cell r="B534" t="str">
            <v>DISJUNTOR TERMOMAGNÉTICO UNIPOLAR 40A 127V 5KA</v>
          </cell>
          <cell r="C534" t="str">
            <v>PC</v>
          </cell>
          <cell r="D534">
            <v>0</v>
          </cell>
        </row>
        <row r="535">
          <cell r="A535">
            <v>306019</v>
          </cell>
          <cell r="B535" t="str">
            <v>DISJUNTOR TERMOMAGNÉTICO UNIPOLAR 50A 127V 5KA</v>
          </cell>
          <cell r="C535" t="str">
            <v>PC</v>
          </cell>
          <cell r="D535">
            <v>0</v>
          </cell>
        </row>
        <row r="536">
          <cell r="A536">
            <v>362445</v>
          </cell>
          <cell r="B536" t="str">
            <v>DISJUNTOR TERMOMAGNÉTICO UNIPOLAR 6A</v>
          </cell>
          <cell r="C536" t="str">
            <v>PC</v>
          </cell>
          <cell r="D536">
            <v>0</v>
          </cell>
        </row>
        <row r="537">
          <cell r="A537">
            <v>297291</v>
          </cell>
          <cell r="B537" t="str">
            <v>DISJUNTOR TERMOMAGNÉTICO UNIPOLAR 70A 127V 5KA</v>
          </cell>
          <cell r="C537" t="str">
            <v>PC</v>
          </cell>
          <cell r="D537">
            <v>0</v>
          </cell>
        </row>
        <row r="538">
          <cell r="A538">
            <v>331165</v>
          </cell>
          <cell r="B538" t="str">
            <v>DISPOSITIVO DAT 185/240/400 15KV</v>
          </cell>
          <cell r="C538" t="str">
            <v>PC</v>
          </cell>
          <cell r="D538">
            <v>0</v>
          </cell>
        </row>
        <row r="539">
          <cell r="A539">
            <v>331157</v>
          </cell>
          <cell r="B539" t="str">
            <v>DISPOSITIVO DAT 50/120/185 15KV</v>
          </cell>
          <cell r="C539" t="str">
            <v>PC</v>
          </cell>
          <cell r="D539">
            <v>0</v>
          </cell>
        </row>
        <row r="540">
          <cell r="A540">
            <v>377570</v>
          </cell>
          <cell r="B540" t="str">
            <v>DUTO PEAD CORRUGADO DEN 125MM</v>
          </cell>
          <cell r="C540" t="str">
            <v>M</v>
          </cell>
          <cell r="D540">
            <v>0</v>
          </cell>
        </row>
        <row r="541">
          <cell r="A541">
            <v>377571</v>
          </cell>
          <cell r="B541" t="str">
            <v>DUTO PEAD CORRUGADO DEN 140MM</v>
          </cell>
          <cell r="C541" t="str">
            <v>M</v>
          </cell>
          <cell r="D541">
            <v>0</v>
          </cell>
        </row>
        <row r="542">
          <cell r="A542">
            <v>377568</v>
          </cell>
          <cell r="B542" t="str">
            <v>DUTO PEAD CORRUGADO DEN 63MM</v>
          </cell>
          <cell r="C542" t="str">
            <v>M</v>
          </cell>
          <cell r="D542">
            <v>0</v>
          </cell>
        </row>
        <row r="543">
          <cell r="A543">
            <v>377569</v>
          </cell>
          <cell r="B543" t="str">
            <v>DUTO PEAD CORRUGADO DEN 90MM</v>
          </cell>
          <cell r="C543" t="str">
            <v>M</v>
          </cell>
          <cell r="D543">
            <v>0</v>
          </cell>
        </row>
        <row r="544">
          <cell r="A544">
            <v>289017</v>
          </cell>
          <cell r="B544" t="str">
            <v>ELEMENTO SUPORTE PARA BASTÃO</v>
          </cell>
          <cell r="C544" t="str">
            <v>PC</v>
          </cell>
          <cell r="D544">
            <v>0</v>
          </cell>
        </row>
        <row r="545">
          <cell r="A545">
            <v>297143</v>
          </cell>
          <cell r="B545" t="str">
            <v>ELETRODUTO AÇO ZINCADO COM LUVA 1.1/2P X 3M</v>
          </cell>
          <cell r="C545" t="str">
            <v>PC</v>
          </cell>
          <cell r="D545">
            <v>0</v>
          </cell>
        </row>
        <row r="546">
          <cell r="A546">
            <v>297101</v>
          </cell>
          <cell r="B546" t="str">
            <v>ELETRODUTO AÇO ZINCADO COM LUVA 1P X 3M</v>
          </cell>
          <cell r="C546" t="str">
            <v>PC</v>
          </cell>
          <cell r="D546">
            <v>0</v>
          </cell>
        </row>
        <row r="547">
          <cell r="A547">
            <v>297184</v>
          </cell>
          <cell r="B547" t="str">
            <v>ELETRODUTO AÇO ZINCADO COM LUVA 2P X 3M</v>
          </cell>
          <cell r="C547" t="str">
            <v>PC</v>
          </cell>
          <cell r="D547">
            <v>0</v>
          </cell>
        </row>
        <row r="548">
          <cell r="A548">
            <v>297077</v>
          </cell>
          <cell r="B548" t="str">
            <v>ELETRODUTO AÇO ZINCADO COM LUVA 3/4P X 3M</v>
          </cell>
          <cell r="C548" t="str">
            <v>PC</v>
          </cell>
          <cell r="D548">
            <v>0</v>
          </cell>
        </row>
        <row r="549">
          <cell r="A549">
            <v>297218</v>
          </cell>
          <cell r="B549" t="str">
            <v>ELETRODUTO AÇO ZINCADO COM LUVA 3P X 3M</v>
          </cell>
          <cell r="C549" t="str">
            <v>PC</v>
          </cell>
          <cell r="D549">
            <v>0</v>
          </cell>
        </row>
        <row r="550">
          <cell r="A550">
            <v>297226</v>
          </cell>
          <cell r="B550" t="str">
            <v>ELETRODUTO AÇO ZINCADO COM LUVA 4P X 3M</v>
          </cell>
          <cell r="C550" t="str">
            <v>PC</v>
          </cell>
          <cell r="D550">
            <v>0</v>
          </cell>
        </row>
        <row r="551">
          <cell r="A551">
            <v>295527</v>
          </cell>
          <cell r="B551" t="str">
            <v>ELETRODUTO AÇO ZINCADO COM LUVA 5P X 3M</v>
          </cell>
          <cell r="C551" t="str">
            <v>PC</v>
          </cell>
          <cell r="D551">
            <v>0</v>
          </cell>
        </row>
        <row r="552">
          <cell r="A552">
            <v>306613</v>
          </cell>
          <cell r="B552" t="str">
            <v>ELETRODUTO AÇO ZINCADO COM LUVA 5P X 6M</v>
          </cell>
          <cell r="C552" t="str">
            <v>PC</v>
          </cell>
          <cell r="D552">
            <v>0</v>
          </cell>
        </row>
        <row r="553">
          <cell r="A553">
            <v>364671</v>
          </cell>
          <cell r="B553" t="str">
            <v>ELETRODUTO FLEXÍVEL RSS 2P X 1M ITEM 2</v>
          </cell>
          <cell r="C553" t="str">
            <v>PC</v>
          </cell>
          <cell r="D553">
            <v>0</v>
          </cell>
        </row>
        <row r="554">
          <cell r="A554">
            <v>364670</v>
          </cell>
          <cell r="B554" t="str">
            <v>ELETRODUTO FLEXÍVEL RSS 2P X 50CM ITEM 1</v>
          </cell>
          <cell r="C554" t="str">
            <v>PC</v>
          </cell>
          <cell r="D554">
            <v>0</v>
          </cell>
        </row>
        <row r="555">
          <cell r="A555">
            <v>364673</v>
          </cell>
          <cell r="B555" t="str">
            <v>ELETRODUTO FLEXÍVEL RSS 3P X 1M ITEM 4</v>
          </cell>
          <cell r="C555" t="str">
            <v>PC</v>
          </cell>
          <cell r="D555">
            <v>0</v>
          </cell>
        </row>
        <row r="556">
          <cell r="A556">
            <v>364672</v>
          </cell>
          <cell r="B556" t="str">
            <v>ELETRODUTO FLEXÍVEL RSS 3P X 50CM ITEM 3</v>
          </cell>
          <cell r="C556" t="str">
            <v>PC</v>
          </cell>
          <cell r="D556">
            <v>0</v>
          </cell>
        </row>
        <row r="557">
          <cell r="A557">
            <v>310045</v>
          </cell>
          <cell r="B557" t="str">
            <v>ELETRODUTO PVC COM LUVA 1.1/2P X 3M</v>
          </cell>
          <cell r="C557" t="str">
            <v>PC</v>
          </cell>
          <cell r="D557">
            <v>0</v>
          </cell>
        </row>
        <row r="558">
          <cell r="A558">
            <v>310052</v>
          </cell>
          <cell r="B558" t="str">
            <v>ELETRODUTO PVC COM LUVA 1.1/4P X 3M</v>
          </cell>
          <cell r="C558" t="str">
            <v>PC</v>
          </cell>
          <cell r="D558">
            <v>0</v>
          </cell>
        </row>
        <row r="559">
          <cell r="A559">
            <v>310060</v>
          </cell>
          <cell r="B559" t="str">
            <v>ELETRODUTO PVC COM LUVA 1P X 3M</v>
          </cell>
          <cell r="C559" t="str">
            <v>PC</v>
          </cell>
          <cell r="D559">
            <v>0</v>
          </cell>
        </row>
        <row r="560">
          <cell r="A560">
            <v>310037</v>
          </cell>
          <cell r="B560" t="str">
            <v>ELETRODUTO PVC COM LUVA 2P X 3M</v>
          </cell>
          <cell r="C560" t="str">
            <v>PC</v>
          </cell>
          <cell r="D560">
            <v>0</v>
          </cell>
        </row>
        <row r="561">
          <cell r="A561">
            <v>310078</v>
          </cell>
          <cell r="B561" t="str">
            <v>ELETRODUTO PVC COM LUVA 3/4P X 3M</v>
          </cell>
          <cell r="C561" t="str">
            <v>PC</v>
          </cell>
          <cell r="D561">
            <v>0</v>
          </cell>
        </row>
        <row r="562">
          <cell r="A562">
            <v>272039</v>
          </cell>
          <cell r="B562" t="str">
            <v>ELO FUSÍVEL BOTÃO 500MM 100K</v>
          </cell>
          <cell r="C562" t="str">
            <v>PC</v>
          </cell>
          <cell r="D562">
            <v>0</v>
          </cell>
        </row>
        <row r="563">
          <cell r="A563">
            <v>271965</v>
          </cell>
          <cell r="B563" t="str">
            <v>ELO FUSÍVEL BOTÃO 500MM 100T</v>
          </cell>
          <cell r="C563" t="str">
            <v>PC</v>
          </cell>
          <cell r="D563">
            <v>0</v>
          </cell>
        </row>
        <row r="564">
          <cell r="A564">
            <v>271510</v>
          </cell>
          <cell r="B564" t="str">
            <v>ELO FUSÍVEL BOTÃO 500MM 10K</v>
          </cell>
          <cell r="C564" t="str">
            <v>PC</v>
          </cell>
          <cell r="D564">
            <v>0</v>
          </cell>
        </row>
        <row r="565">
          <cell r="A565">
            <v>272138</v>
          </cell>
          <cell r="B565" t="str">
            <v>ELO FUSÍVEL BOTÃO 500MM 10T</v>
          </cell>
          <cell r="C565" t="str">
            <v>PC</v>
          </cell>
          <cell r="D565">
            <v>0</v>
          </cell>
        </row>
        <row r="566">
          <cell r="A566">
            <v>271544</v>
          </cell>
          <cell r="B566" t="str">
            <v>ELO FUSÍVEL BOTÃO 500MM 12K</v>
          </cell>
          <cell r="C566" t="str">
            <v>PC</v>
          </cell>
          <cell r="D566">
            <v>0</v>
          </cell>
        </row>
        <row r="567">
          <cell r="A567">
            <v>272146</v>
          </cell>
          <cell r="B567" t="str">
            <v>ELO Fusível BOTÃO 500MM 12T</v>
          </cell>
          <cell r="C567" t="str">
            <v>PC</v>
          </cell>
          <cell r="D567">
            <v>0</v>
          </cell>
        </row>
        <row r="568">
          <cell r="A568">
            <v>272013</v>
          </cell>
          <cell r="B568" t="str">
            <v>ELO Fusível BOTÃO 500MM 140K</v>
          </cell>
          <cell r="C568" t="str">
            <v>PC</v>
          </cell>
          <cell r="D568">
            <v>0</v>
          </cell>
        </row>
        <row r="569">
          <cell r="A569">
            <v>271593</v>
          </cell>
          <cell r="B569" t="str">
            <v>ELO FUSÍVEL BOTÃO 500MM 15K</v>
          </cell>
          <cell r="C569" t="str">
            <v>PC</v>
          </cell>
          <cell r="D569">
            <v>0</v>
          </cell>
        </row>
        <row r="570">
          <cell r="A570">
            <v>272153</v>
          </cell>
          <cell r="B570" t="str">
            <v>ELO Fusível BOTÃO 500MM 15T</v>
          </cell>
          <cell r="C570" t="str">
            <v>PC</v>
          </cell>
          <cell r="D570">
            <v>0</v>
          </cell>
        </row>
        <row r="571">
          <cell r="A571">
            <v>271320</v>
          </cell>
          <cell r="B571" t="str">
            <v>ELO Fusível BOTÃO 500MM 1H</v>
          </cell>
          <cell r="C571" t="str">
            <v>PC</v>
          </cell>
          <cell r="D571">
            <v>0</v>
          </cell>
        </row>
        <row r="572">
          <cell r="A572">
            <v>272054</v>
          </cell>
          <cell r="B572" t="str">
            <v>ELO Fusível BOTÃO 500MM 200K</v>
          </cell>
          <cell r="C572" t="str">
            <v>PC</v>
          </cell>
          <cell r="D572">
            <v>0</v>
          </cell>
        </row>
        <row r="573">
          <cell r="A573">
            <v>271643</v>
          </cell>
          <cell r="B573" t="str">
            <v>ELO Fusível BOTÃO 500MM 20K</v>
          </cell>
          <cell r="C573" t="str">
            <v>PC</v>
          </cell>
          <cell r="D573">
            <v>0</v>
          </cell>
        </row>
        <row r="574">
          <cell r="A574">
            <v>272161</v>
          </cell>
          <cell r="B574" t="str">
            <v>ELO FUSÍVEL BOTÃO 500MM 20T</v>
          </cell>
          <cell r="C574" t="str">
            <v>PC</v>
          </cell>
          <cell r="D574">
            <v>0</v>
          </cell>
        </row>
        <row r="575">
          <cell r="A575">
            <v>271668</v>
          </cell>
          <cell r="B575" t="str">
            <v>ELO FUSÍVEL BOTÃO 500MM 25K</v>
          </cell>
          <cell r="C575" t="str">
            <v>PC</v>
          </cell>
          <cell r="D575">
            <v>0</v>
          </cell>
        </row>
        <row r="576">
          <cell r="A576">
            <v>272179</v>
          </cell>
          <cell r="B576" t="str">
            <v>ELO FUSÍVEL BOTÃO 500MM 25T</v>
          </cell>
          <cell r="C576" t="str">
            <v>PC</v>
          </cell>
          <cell r="D576">
            <v>0</v>
          </cell>
        </row>
        <row r="577">
          <cell r="A577">
            <v>271338</v>
          </cell>
          <cell r="B577" t="str">
            <v>ELO FUSÍVEL BOTÃO 500MM 2H</v>
          </cell>
          <cell r="C577" t="str">
            <v>PC</v>
          </cell>
          <cell r="D577">
            <v>0</v>
          </cell>
        </row>
        <row r="578">
          <cell r="A578">
            <v>271726</v>
          </cell>
          <cell r="B578" t="str">
            <v>ELO FUSÍVEL BOTÃO 500MM 30K</v>
          </cell>
          <cell r="C578" t="str">
            <v>PC</v>
          </cell>
          <cell r="D578">
            <v>0</v>
          </cell>
        </row>
        <row r="579">
          <cell r="A579">
            <v>272070</v>
          </cell>
          <cell r="B579" t="str">
            <v>ELO FUSÍVEL BOTÃO 500MM 30T</v>
          </cell>
          <cell r="C579" t="str">
            <v>PC</v>
          </cell>
          <cell r="D579">
            <v>0</v>
          </cell>
        </row>
        <row r="580">
          <cell r="A580">
            <v>271353</v>
          </cell>
          <cell r="B580" t="str">
            <v>ELO FUSÍVEL BOTÃO 500MM 3H</v>
          </cell>
          <cell r="C580" t="str">
            <v>PC</v>
          </cell>
          <cell r="D580">
            <v>0</v>
          </cell>
        </row>
        <row r="581">
          <cell r="A581">
            <v>271775</v>
          </cell>
          <cell r="B581" t="str">
            <v>ELO Fusível BOTÃO 500MM 40K</v>
          </cell>
          <cell r="C581" t="str">
            <v>PC</v>
          </cell>
          <cell r="D581">
            <v>0</v>
          </cell>
        </row>
        <row r="582">
          <cell r="A582">
            <v>272088</v>
          </cell>
          <cell r="B582" t="str">
            <v>ELO Fusível BOTÃO 500MM 40T</v>
          </cell>
          <cell r="C582" t="str">
            <v>PC</v>
          </cell>
          <cell r="D582">
            <v>0</v>
          </cell>
        </row>
        <row r="583">
          <cell r="A583">
            <v>271841</v>
          </cell>
          <cell r="B583" t="str">
            <v>ELO Fusível BOTÃO 500MM 50K</v>
          </cell>
          <cell r="C583" t="str">
            <v>PC</v>
          </cell>
          <cell r="D583">
            <v>0</v>
          </cell>
        </row>
        <row r="584">
          <cell r="A584">
            <v>272104</v>
          </cell>
          <cell r="B584" t="str">
            <v>ELO Fusível BOTÃO 500MM 50T</v>
          </cell>
          <cell r="C584" t="str">
            <v>PC</v>
          </cell>
          <cell r="D584">
            <v>0</v>
          </cell>
        </row>
        <row r="585">
          <cell r="A585">
            <v>271403</v>
          </cell>
          <cell r="B585" t="str">
            <v>ELO Fusível BOTÃO 500MM 5H</v>
          </cell>
          <cell r="C585" t="str">
            <v>PC</v>
          </cell>
          <cell r="D585">
            <v>0</v>
          </cell>
        </row>
        <row r="586">
          <cell r="A586">
            <v>271858</v>
          </cell>
          <cell r="B586" t="str">
            <v>ELO Fusível BOTÃO 500MM 65K</v>
          </cell>
          <cell r="C586" t="str">
            <v>PC</v>
          </cell>
          <cell r="D586">
            <v>0</v>
          </cell>
        </row>
        <row r="587">
          <cell r="A587">
            <v>271916</v>
          </cell>
          <cell r="B587" t="str">
            <v>ELO Fusível BOTÃO 500MM 65T</v>
          </cell>
          <cell r="C587" t="str">
            <v>PC</v>
          </cell>
          <cell r="D587">
            <v>0</v>
          </cell>
        </row>
        <row r="588">
          <cell r="A588">
            <v>271460</v>
          </cell>
          <cell r="B588" t="str">
            <v>ELO FUSÍVEL BOTÃO 500MM 6K</v>
          </cell>
          <cell r="C588" t="str">
            <v>PC</v>
          </cell>
          <cell r="D588">
            <v>0</v>
          </cell>
        </row>
        <row r="589">
          <cell r="A589">
            <v>272112</v>
          </cell>
          <cell r="B589" t="str">
            <v>ELO FUSÍVEL BOTÃO 500MM 6T</v>
          </cell>
          <cell r="C589" t="str">
            <v>PC</v>
          </cell>
          <cell r="D589">
            <v>0</v>
          </cell>
        </row>
        <row r="590">
          <cell r="A590">
            <v>271940</v>
          </cell>
          <cell r="B590" t="str">
            <v>ELO FUSÍVEL BOTÃO 500MM 80K</v>
          </cell>
          <cell r="C590" t="str">
            <v>PC</v>
          </cell>
          <cell r="D590">
            <v>0</v>
          </cell>
        </row>
        <row r="591">
          <cell r="A591">
            <v>271924</v>
          </cell>
          <cell r="B591" t="str">
            <v>ELO FUSÍVEL BOTÃO 500MM 80T</v>
          </cell>
          <cell r="C591" t="str">
            <v>PC</v>
          </cell>
          <cell r="D591">
            <v>0</v>
          </cell>
        </row>
        <row r="592">
          <cell r="A592">
            <v>271486</v>
          </cell>
          <cell r="B592" t="str">
            <v>ELO FUSÍVEL BOTÃO 500MM 8K</v>
          </cell>
          <cell r="C592" t="str">
            <v>PC</v>
          </cell>
          <cell r="D592">
            <v>0</v>
          </cell>
        </row>
        <row r="593">
          <cell r="A593">
            <v>272120</v>
          </cell>
          <cell r="B593" t="str">
            <v>ELO FUSÍVEL BOTÃO 500MM 8T</v>
          </cell>
          <cell r="C593" t="str">
            <v>PC</v>
          </cell>
          <cell r="D593">
            <v>0</v>
          </cell>
        </row>
        <row r="594">
          <cell r="A594">
            <v>231639</v>
          </cell>
          <cell r="B594" t="str">
            <v>EMENDA PRÉ-FORMADA CABO AÇO 9,5MM</v>
          </cell>
          <cell r="C594" t="str">
            <v>CJ</v>
          </cell>
          <cell r="D594">
            <v>0</v>
          </cell>
        </row>
        <row r="595">
          <cell r="A595">
            <v>230920</v>
          </cell>
          <cell r="B595" t="str">
            <v>EMENDA TERMO CONTRÁTIL 1X120MM2 15KV P/RDS E RDI</v>
          </cell>
          <cell r="C595" t="str">
            <v>PC</v>
          </cell>
          <cell r="D595">
            <v>0</v>
          </cell>
        </row>
        <row r="596">
          <cell r="A596">
            <v>231027</v>
          </cell>
          <cell r="B596" t="str">
            <v>EMENDA TERMO CONTRÁTIL 1X185MM2 15KV P/RDS E RDI</v>
          </cell>
          <cell r="C596" t="str">
            <v>PC</v>
          </cell>
          <cell r="D596">
            <v>0</v>
          </cell>
        </row>
        <row r="597">
          <cell r="A597">
            <v>230953</v>
          </cell>
          <cell r="B597" t="str">
            <v>EMENDA TERMO CONTRÁTIL 1X185MM2 24,2KV P/RDS E RDI</v>
          </cell>
          <cell r="C597" t="str">
            <v>PC</v>
          </cell>
          <cell r="D597">
            <v>0</v>
          </cell>
        </row>
        <row r="598">
          <cell r="A598">
            <v>230938</v>
          </cell>
          <cell r="B598" t="str">
            <v>EMENDA TERMO CONTRÁTIL 1X400MM2 15KV P/RDS E RDI</v>
          </cell>
          <cell r="C598" t="str">
            <v>PC</v>
          </cell>
          <cell r="D598">
            <v>0</v>
          </cell>
        </row>
        <row r="599">
          <cell r="A599">
            <v>230912</v>
          </cell>
          <cell r="B599" t="str">
            <v>EMENDA TERMO CONTRÁTIL 1X5OMM2 15KV P/RDS E RDI</v>
          </cell>
          <cell r="C599" t="str">
            <v>PC</v>
          </cell>
          <cell r="D599">
            <v>0</v>
          </cell>
        </row>
        <row r="600">
          <cell r="A600">
            <v>230946</v>
          </cell>
          <cell r="B600" t="str">
            <v>EMENDA TERMO CONTRÁTIL 1X5OMM2 24,2KV P/RDS E RDI</v>
          </cell>
          <cell r="C600" t="str">
            <v>PC</v>
          </cell>
          <cell r="D600">
            <v>0</v>
          </cell>
        </row>
        <row r="601">
          <cell r="A601">
            <v>377439</v>
          </cell>
          <cell r="B601" t="str">
            <v>EQUIPAMENTO PORTÁTIL PALM TOP</v>
          </cell>
          <cell r="C601" t="str">
            <v>PC</v>
          </cell>
          <cell r="D601">
            <v>0</v>
          </cell>
        </row>
        <row r="602">
          <cell r="A602">
            <v>12021</v>
          </cell>
          <cell r="B602" t="str">
            <v>ESCOVA DE AÇO TUBULAR DN 50MM</v>
          </cell>
          <cell r="C602" t="str">
            <v>PC</v>
          </cell>
          <cell r="D602">
            <v>0</v>
          </cell>
        </row>
        <row r="603">
          <cell r="A603">
            <v>5157</v>
          </cell>
          <cell r="B603" t="str">
            <v>ESCOVA DE CERDAS DE AÇO CABO CURVO P/ SOLDADOR</v>
          </cell>
          <cell r="C603" t="str">
            <v>PC</v>
          </cell>
          <cell r="D603">
            <v>0</v>
          </cell>
        </row>
        <row r="604">
          <cell r="A604">
            <v>231662</v>
          </cell>
          <cell r="B604" t="str">
            <v>ESPAÇADOR LOSANGULAR 50-150MM2 15KV</v>
          </cell>
          <cell r="C604" t="str">
            <v>CJ</v>
          </cell>
          <cell r="D604">
            <v>0</v>
          </cell>
        </row>
        <row r="605">
          <cell r="A605">
            <v>224220</v>
          </cell>
          <cell r="B605" t="str">
            <v>ESPAÇADOR LOSANGULAR 50-150MM2 35KV</v>
          </cell>
          <cell r="C605" t="str">
            <v>CJ</v>
          </cell>
          <cell r="D605">
            <v>0</v>
          </cell>
        </row>
        <row r="606">
          <cell r="A606">
            <v>377623</v>
          </cell>
          <cell r="B606" t="str">
            <v>ESPAÇADOR LOSANGULAR AUTO-TRAVANTE 50-150MM2 15KV</v>
          </cell>
          <cell r="C606" t="str">
            <v>CJ</v>
          </cell>
          <cell r="D606">
            <v>0</v>
          </cell>
        </row>
        <row r="607">
          <cell r="A607">
            <v>380553</v>
          </cell>
          <cell r="B607" t="str">
            <v>ESPAÇADOR MODULAR PARA DUTO CORRUGADO 125/140MM</v>
          </cell>
          <cell r="C607" t="str">
            <v>CJ</v>
          </cell>
          <cell r="D607">
            <v>0</v>
          </cell>
        </row>
        <row r="608">
          <cell r="A608">
            <v>338079</v>
          </cell>
          <cell r="B608" t="str">
            <v>ESPAÇADOR MONOFÁSICO 2A 50-150MM2</v>
          </cell>
          <cell r="C608" t="str">
            <v>CJ</v>
          </cell>
          <cell r="D608">
            <v>0</v>
          </cell>
        </row>
        <row r="609">
          <cell r="A609">
            <v>374933</v>
          </cell>
          <cell r="B609" t="str">
            <v>ESPAÇADOR POLIETILENO 1000MM P/RDA MT ATE 24,2KV</v>
          </cell>
          <cell r="C609" t="str">
            <v>PC</v>
          </cell>
          <cell r="D609">
            <v>0</v>
          </cell>
        </row>
        <row r="610">
          <cell r="A610">
            <v>374934</v>
          </cell>
          <cell r="B610" t="str">
            <v>ESPAÇADOR POLIETILENO 1420MM P/RDA MT ATE 24,2KV</v>
          </cell>
          <cell r="C610" t="str">
            <v>PC</v>
          </cell>
          <cell r="D610">
            <v>0</v>
          </cell>
        </row>
        <row r="611">
          <cell r="A611">
            <v>10330</v>
          </cell>
          <cell r="B611" t="str">
            <v>ESPORA PARA POSTE CONCRETO DT</v>
          </cell>
          <cell r="C611" t="str">
            <v>PR</v>
          </cell>
          <cell r="D611">
            <v>0</v>
          </cell>
        </row>
        <row r="612">
          <cell r="A612">
            <v>8052</v>
          </cell>
          <cell r="B612" t="str">
            <v>ESTICADOR DE CONDUTOR COM CORREIA 150DAN</v>
          </cell>
          <cell r="C612" t="str">
            <v>PC</v>
          </cell>
          <cell r="D612">
            <v>0</v>
          </cell>
        </row>
        <row r="613">
          <cell r="A613">
            <v>79319</v>
          </cell>
          <cell r="B613" t="str">
            <v>ESTOPA DE ALGODÃO BRANCA ESPECIAL</v>
          </cell>
          <cell r="C613" t="str">
            <v>KG</v>
          </cell>
          <cell r="D613">
            <v>0</v>
          </cell>
        </row>
        <row r="614">
          <cell r="A614">
            <v>328120</v>
          </cell>
          <cell r="B614" t="str">
            <v>ESTRIBO PARA BRAÇO TIPO L PARA RDAP</v>
          </cell>
          <cell r="C614" t="str">
            <v>PC</v>
          </cell>
          <cell r="D614">
            <v>0</v>
          </cell>
        </row>
        <row r="615">
          <cell r="A615">
            <v>20123</v>
          </cell>
          <cell r="B615" t="str">
            <v>ESTRIBO PARA MAO FRANCESA PARA LINHA VIVA</v>
          </cell>
          <cell r="C615" t="str">
            <v>PC</v>
          </cell>
          <cell r="D615">
            <v>0</v>
          </cell>
        </row>
        <row r="616">
          <cell r="A616">
            <v>8292</v>
          </cell>
          <cell r="B616" t="str">
            <v>ESTROPO DE AÇO 13MMX1,20M 2060DAN</v>
          </cell>
          <cell r="C616" t="str">
            <v>PC</v>
          </cell>
          <cell r="D616">
            <v>0</v>
          </cell>
        </row>
        <row r="617">
          <cell r="A617">
            <v>8284</v>
          </cell>
          <cell r="B617" t="str">
            <v>ESTROPO DE AÇO 9,5MMX1,20M 1170DAN</v>
          </cell>
          <cell r="C617" t="str">
            <v>PC</v>
          </cell>
          <cell r="D617">
            <v>0</v>
          </cell>
        </row>
        <row r="618">
          <cell r="A618">
            <v>8300</v>
          </cell>
          <cell r="B618" t="str">
            <v>ESTROPO DE AVID 16MMX1,60M 3000DAN</v>
          </cell>
          <cell r="C618" t="str">
            <v>PC</v>
          </cell>
          <cell r="D618">
            <v>0</v>
          </cell>
        </row>
        <row r="619">
          <cell r="A619">
            <v>81174</v>
          </cell>
          <cell r="B619" t="str">
            <v>ESTROPO DE NYLON 1200X53X4,5MM 450DAN</v>
          </cell>
          <cell r="C619" t="str">
            <v>PC</v>
          </cell>
          <cell r="D619">
            <v>0</v>
          </cell>
        </row>
        <row r="620">
          <cell r="A620">
            <v>81158</v>
          </cell>
          <cell r="B620" t="str">
            <v>ESTROPO DE NYLON 500X53X4,5MM 450DAN</v>
          </cell>
          <cell r="C620" t="str">
            <v>PC</v>
          </cell>
          <cell r="D620">
            <v>0</v>
          </cell>
        </row>
        <row r="621">
          <cell r="A621">
            <v>81166</v>
          </cell>
          <cell r="B621" t="str">
            <v>ESTROPO DE NYLON 800X53X4,5MM 450DAN</v>
          </cell>
          <cell r="C621" t="str">
            <v>PC</v>
          </cell>
          <cell r="D621">
            <v>0</v>
          </cell>
        </row>
        <row r="622">
          <cell r="A622">
            <v>20131</v>
          </cell>
          <cell r="B622" t="str">
            <v>ESTROPO DE NYLON 900X53X1OMM 450DAN</v>
          </cell>
          <cell r="C622" t="str">
            <v>PC</v>
          </cell>
          <cell r="D622">
            <v>0</v>
          </cell>
        </row>
        <row r="623">
          <cell r="A623">
            <v>20149</v>
          </cell>
          <cell r="B623" t="str">
            <v>EXTENSOR DE CRUZETA 1415MM P/ LINHA VIVA</v>
          </cell>
          <cell r="C623" t="str">
            <v>PC</v>
          </cell>
          <cell r="D623">
            <v>0</v>
          </cell>
        </row>
        <row r="624">
          <cell r="A624">
            <v>20156</v>
          </cell>
          <cell r="B624" t="str">
            <v>EXTENSOR DE CRUZETA 1710MM P/ LINHA VIVA</v>
          </cell>
          <cell r="C624" t="str">
            <v>PC</v>
          </cell>
          <cell r="D624">
            <v>0</v>
          </cell>
        </row>
        <row r="625">
          <cell r="A625">
            <v>12401</v>
          </cell>
          <cell r="B625" t="str">
            <v>EXTRATOR CARTUCHO 25MM</v>
          </cell>
          <cell r="C625" t="str">
            <v>PC</v>
          </cell>
          <cell r="D625">
            <v>0</v>
          </cell>
        </row>
        <row r="626">
          <cell r="A626">
            <v>10959</v>
          </cell>
          <cell r="B626" t="str">
            <v>EXTRATOR PARA CONETOR DERIVAÇÃO DE CUNHA</v>
          </cell>
          <cell r="C626" t="str">
            <v>PC</v>
          </cell>
          <cell r="D626">
            <v>0</v>
          </cell>
        </row>
        <row r="627">
          <cell r="A627">
            <v>337998</v>
          </cell>
          <cell r="B627" t="str">
            <v>FERRAGEM ELETROTÉCNICA ZINCADA A RECUPERAR</v>
          </cell>
          <cell r="C627" t="str">
            <v>PC</v>
          </cell>
          <cell r="D627">
            <v>0</v>
          </cell>
        </row>
        <row r="628">
          <cell r="A628">
            <v>351379</v>
          </cell>
          <cell r="B628" t="str">
            <v>FERRAMENTA P/ APLICAÇÃO CONETOR CUNHA AL OU CU</v>
          </cell>
          <cell r="C628" t="str">
            <v>PC</v>
          </cell>
          <cell r="D628">
            <v>0</v>
          </cell>
        </row>
        <row r="629">
          <cell r="A629">
            <v>377442</v>
          </cell>
          <cell r="B629" t="str">
            <v>FIO AÇO 1N2 (6,54MM) ALUMINIZADO</v>
          </cell>
          <cell r="C629" t="str">
            <v>KG</v>
          </cell>
          <cell r="D629">
            <v>0</v>
          </cell>
        </row>
        <row r="630">
          <cell r="A630">
            <v>376373</v>
          </cell>
          <cell r="B630" t="str">
            <v>FIO AÇO 1N5 (4,62MM) ALUMINIZADO</v>
          </cell>
          <cell r="C630" t="str">
            <v>KG</v>
          </cell>
          <cell r="D630">
            <v>0</v>
          </cell>
        </row>
        <row r="631">
          <cell r="A631">
            <v>377987</v>
          </cell>
          <cell r="B631" t="str">
            <v>FIO AÇO 1N5 (4,62MM) ALUMINIZADO COBERTO</v>
          </cell>
          <cell r="C631" t="str">
            <v>KG</v>
          </cell>
          <cell r="D631">
            <v>0</v>
          </cell>
        </row>
        <row r="632">
          <cell r="A632">
            <v>234492</v>
          </cell>
          <cell r="B632" t="str">
            <v>FIO AL 5,1MM PARA AMARRAÇÃO RDP</v>
          </cell>
          <cell r="C632" t="str">
            <v>M</v>
          </cell>
          <cell r="D632">
            <v>0</v>
          </cell>
        </row>
        <row r="633">
          <cell r="A633">
            <v>375325</v>
          </cell>
          <cell r="B633" t="str">
            <v>FIO CU 1X1,5MM2 750V AZUL</v>
          </cell>
          <cell r="C633" t="str">
            <v>M</v>
          </cell>
          <cell r="D633">
            <v>0</v>
          </cell>
        </row>
        <row r="634">
          <cell r="A634">
            <v>225995</v>
          </cell>
          <cell r="B634" t="str">
            <v>FIO CU 1X1,5MM2 750V PRETO</v>
          </cell>
          <cell r="C634" t="str">
            <v>M</v>
          </cell>
          <cell r="D634">
            <v>0</v>
          </cell>
        </row>
        <row r="635">
          <cell r="A635">
            <v>225904</v>
          </cell>
          <cell r="B635" t="str">
            <v>FIO CU 1X2,5MM2 750V AMARELO</v>
          </cell>
          <cell r="C635" t="str">
            <v>M</v>
          </cell>
          <cell r="D635">
            <v>0</v>
          </cell>
        </row>
        <row r="636">
          <cell r="A636">
            <v>357345</v>
          </cell>
          <cell r="B636" t="str">
            <v>FIO CU 1X2,5MM2 750V AZUL</v>
          </cell>
          <cell r="C636" t="str">
            <v>M</v>
          </cell>
          <cell r="D636">
            <v>0</v>
          </cell>
        </row>
        <row r="637">
          <cell r="A637">
            <v>225912</v>
          </cell>
          <cell r="B637" t="str">
            <v>FIO CU 1X2,5MM2 750V BRANCO</v>
          </cell>
          <cell r="C637" t="str">
            <v>M</v>
          </cell>
          <cell r="D637">
            <v>0</v>
          </cell>
        </row>
        <row r="638">
          <cell r="A638">
            <v>357343</v>
          </cell>
          <cell r="B638" t="str">
            <v>FIO CU 1X2,5MM2 750V PRETO</v>
          </cell>
          <cell r="C638" t="str">
            <v>M</v>
          </cell>
          <cell r="D638">
            <v>0</v>
          </cell>
        </row>
        <row r="639">
          <cell r="A639">
            <v>225938</v>
          </cell>
          <cell r="B639" t="str">
            <v>FIO CU 1X2,5MM2 750V VERDE</v>
          </cell>
          <cell r="C639" t="str">
            <v>M</v>
          </cell>
          <cell r="D639">
            <v>0</v>
          </cell>
        </row>
        <row r="640">
          <cell r="A640">
            <v>357344</v>
          </cell>
          <cell r="B640" t="str">
            <v>FIO CU 1X2,5MM2 750V VERMELHO</v>
          </cell>
          <cell r="C640" t="str">
            <v>M</v>
          </cell>
          <cell r="D640">
            <v>0</v>
          </cell>
        </row>
        <row r="641">
          <cell r="A641">
            <v>225870</v>
          </cell>
          <cell r="B641" t="str">
            <v>FIO CU 1X4MM2 750V</v>
          </cell>
          <cell r="C641" t="str">
            <v>M</v>
          </cell>
          <cell r="D641">
            <v>0</v>
          </cell>
        </row>
        <row r="642">
          <cell r="A642">
            <v>225847</v>
          </cell>
          <cell r="B642" t="str">
            <v>FIO CU 1X6MM2 750V</v>
          </cell>
          <cell r="C642" t="str">
            <v>M</v>
          </cell>
          <cell r="D642">
            <v>0</v>
          </cell>
        </row>
        <row r="643">
          <cell r="A643">
            <v>357342</v>
          </cell>
          <cell r="B643" t="str">
            <v>FIO PARA AMARRAÇÃO ALUMÍNIO RECOZIDO 5,2MM (4AWG)</v>
          </cell>
          <cell r="C643" t="str">
            <v>KG</v>
          </cell>
          <cell r="D643">
            <v>0</v>
          </cell>
        </row>
        <row r="644">
          <cell r="A644">
            <v>3954</v>
          </cell>
          <cell r="B644" t="str">
            <v>FITA ADESIVA ISOLANTE PVC 19MMX2OM</v>
          </cell>
          <cell r="C644" t="str">
            <v>RL</v>
          </cell>
          <cell r="D644">
            <v>0</v>
          </cell>
        </row>
        <row r="645">
          <cell r="A645">
            <v>3673</v>
          </cell>
          <cell r="B645" t="str">
            <v>FITA ADESIVA ISOLANTE PVC AMARELA 19MMX2OM</v>
          </cell>
          <cell r="C645" t="str">
            <v>RL</v>
          </cell>
          <cell r="D645">
            <v>0</v>
          </cell>
        </row>
        <row r="646">
          <cell r="A646">
            <v>3715</v>
          </cell>
          <cell r="B646" t="str">
            <v>FITA ADESIVA ISOLANTE PVC AZUL 19MMX2OM</v>
          </cell>
          <cell r="C646" t="str">
            <v>RL</v>
          </cell>
          <cell r="D646">
            <v>0</v>
          </cell>
        </row>
        <row r="647">
          <cell r="A647">
            <v>3616</v>
          </cell>
          <cell r="B647" t="str">
            <v>FITA ADESIVA ISOLANTE PVC VERDE/BRANCA 19MMX2OM</v>
          </cell>
          <cell r="C647" t="str">
            <v>RL</v>
          </cell>
          <cell r="D647">
            <v>0</v>
          </cell>
        </row>
        <row r="648">
          <cell r="A648">
            <v>3681</v>
          </cell>
          <cell r="B648" t="str">
            <v>FITA ADESIVA ISOLANTE PVC VERMELHA 19MMX2OM</v>
          </cell>
          <cell r="C648" t="str">
            <v>RL</v>
          </cell>
          <cell r="D648">
            <v>0</v>
          </cell>
        </row>
        <row r="649">
          <cell r="A649">
            <v>3996</v>
          </cell>
          <cell r="B649" t="str">
            <v>FITA AUTO FUSÃO ISOLANTE BORRACHA 19MMX1OM</v>
          </cell>
          <cell r="C649" t="str">
            <v>RL</v>
          </cell>
          <cell r="D649">
            <v>0</v>
          </cell>
        </row>
        <row r="650">
          <cell r="A650">
            <v>357341</v>
          </cell>
          <cell r="B650" t="str">
            <v>FITA PARA AMARRAÇÃO ALUMÍNIO RECOZIDO 1X1OMM</v>
          </cell>
          <cell r="C650" t="str">
            <v>KG</v>
          </cell>
          <cell r="D650">
            <v>0</v>
          </cell>
        </row>
        <row r="651">
          <cell r="A651">
            <v>375200</v>
          </cell>
          <cell r="B651" t="str">
            <v>FITA SEMICONDUTORA 19MMX4,5M P/ CABO PROTEGIDO</v>
          </cell>
          <cell r="C651" t="str">
            <v>RL</v>
          </cell>
          <cell r="D651">
            <v>0</v>
          </cell>
        </row>
        <row r="652">
          <cell r="A652">
            <v>378735</v>
          </cell>
          <cell r="B652" t="str">
            <v>FITA SINALIZAÇÃO POLIETILENO 152MMX5OM</v>
          </cell>
          <cell r="C652" t="str">
            <v>RL</v>
          </cell>
          <cell r="D652">
            <v>0</v>
          </cell>
        </row>
        <row r="653">
          <cell r="A653">
            <v>237701</v>
          </cell>
          <cell r="B653" t="str">
            <v>FIXADOR PRÉ-FORMADO ESTAI 6,4MM</v>
          </cell>
          <cell r="C653" t="str">
            <v>PC</v>
          </cell>
          <cell r="D653">
            <v>0</v>
          </cell>
        </row>
        <row r="654">
          <cell r="A654">
            <v>237693</v>
          </cell>
          <cell r="B654" t="str">
            <v>FIXADOR PRÉ-FORMADO ESTAI 9,5MM</v>
          </cell>
          <cell r="C654" t="str">
            <v>PC</v>
          </cell>
          <cell r="D654">
            <v>0</v>
          </cell>
        </row>
        <row r="655">
          <cell r="A655">
            <v>224295</v>
          </cell>
          <cell r="B655" t="str">
            <v>FP ADESIVO VERMELHO 25KV PARA RDAP</v>
          </cell>
          <cell r="C655" t="str">
            <v>PC</v>
          </cell>
          <cell r="D655">
            <v>0</v>
          </cell>
        </row>
        <row r="656">
          <cell r="A656">
            <v>913847</v>
          </cell>
          <cell r="B656" t="str">
            <v>FP ALÇA PRÉ-FORMADA OLHAL CA/CAA 170MM2(336,4MCM)</v>
          </cell>
          <cell r="C656" t="str">
            <v>PC</v>
          </cell>
          <cell r="D656">
            <v>0</v>
          </cell>
        </row>
        <row r="657">
          <cell r="A657">
            <v>259218</v>
          </cell>
          <cell r="B657" t="str">
            <v>FP ALOJAMENTO P/EQUIP LUMIN</v>
          </cell>
          <cell r="C657" t="str">
            <v>PC</v>
          </cell>
          <cell r="D657">
            <v>0</v>
          </cell>
        </row>
        <row r="658">
          <cell r="A658">
            <v>314328</v>
          </cell>
          <cell r="B658" t="str">
            <v>FP AMPERÍMETRO GRÁFICO 0-6A</v>
          </cell>
          <cell r="C658" t="str">
            <v>PC</v>
          </cell>
          <cell r="D658">
            <v>0</v>
          </cell>
        </row>
        <row r="659">
          <cell r="A659">
            <v>375578</v>
          </cell>
          <cell r="B659" t="str">
            <v>FP ARMÁRIO FOTOVOLTAICO PODER PÚBLICO  - TIPO 1</v>
          </cell>
          <cell r="C659" t="str">
            <v>PC</v>
          </cell>
          <cell r="D659">
            <v>0</v>
          </cell>
        </row>
        <row r="660">
          <cell r="A660">
            <v>375579</v>
          </cell>
          <cell r="B660" t="str">
            <v>FP ARMÁRIO FOTOVOLTAICO RESIDENCIAL</v>
          </cell>
          <cell r="C660" t="str">
            <v>PC</v>
          </cell>
          <cell r="D660">
            <v>0</v>
          </cell>
        </row>
        <row r="661">
          <cell r="A661">
            <v>371890</v>
          </cell>
          <cell r="B661" t="str">
            <v>FP ARO PARA CAIXA ZD</v>
          </cell>
          <cell r="C661" t="str">
            <v>CJ</v>
          </cell>
          <cell r="D661">
            <v>0</v>
          </cell>
        </row>
        <row r="662">
          <cell r="A662">
            <v>79806</v>
          </cell>
          <cell r="B662" t="str">
            <v>FP BAINHA PARA ALICATE SOLA CURTIDA</v>
          </cell>
          <cell r="C662" t="str">
            <v>PC</v>
          </cell>
          <cell r="D662">
            <v>0</v>
          </cell>
        </row>
        <row r="663">
          <cell r="A663">
            <v>230524</v>
          </cell>
          <cell r="B663" t="str">
            <v>FP BARRAMENTO DERIVAÇÃO ISOLADO 120MM2</v>
          </cell>
          <cell r="C663" t="str">
            <v>PC</v>
          </cell>
          <cell r="D663">
            <v>0</v>
          </cell>
        </row>
        <row r="664">
          <cell r="A664">
            <v>230532</v>
          </cell>
          <cell r="B664" t="str">
            <v>FP BARRAMENTO DERIVAÇÃO ISOLADO 240MM2</v>
          </cell>
          <cell r="C664" t="str">
            <v>PC</v>
          </cell>
          <cell r="D664">
            <v>0</v>
          </cell>
        </row>
        <row r="665">
          <cell r="A665">
            <v>229740</v>
          </cell>
          <cell r="B665" t="str">
            <v>FP BARRAMENTO ISOLADO AL 1200A</v>
          </cell>
          <cell r="C665" t="str">
            <v>PC</v>
          </cell>
          <cell r="D665">
            <v>0</v>
          </cell>
        </row>
        <row r="666">
          <cell r="A666">
            <v>229732</v>
          </cell>
          <cell r="B666" t="str">
            <v>FP BARRAMENTO ISOLADO CU 2000A</v>
          </cell>
          <cell r="C666" t="str">
            <v>PC</v>
          </cell>
          <cell r="D666">
            <v>0</v>
          </cell>
        </row>
        <row r="667">
          <cell r="A667">
            <v>89656</v>
          </cell>
          <cell r="B667" t="str">
            <v>FP BOLSA LEITURISTA</v>
          </cell>
          <cell r="C667" t="str">
            <v>PC</v>
          </cell>
          <cell r="D667">
            <v>0</v>
          </cell>
        </row>
        <row r="668">
          <cell r="A668">
            <v>76943</v>
          </cell>
          <cell r="B668" t="str">
            <v>FP BOTA CAMPANHA 36 SEM ALMA AOC,</v>
          </cell>
          <cell r="C668" t="str">
            <v>PR</v>
          </cell>
          <cell r="D668">
            <v>0</v>
          </cell>
        </row>
        <row r="669">
          <cell r="A669">
            <v>76760</v>
          </cell>
          <cell r="B669" t="str">
            <v>FP BOTA CAMPANHA 37 SEM ALMA AOC)</v>
          </cell>
          <cell r="C669" t="str">
            <v>PR</v>
          </cell>
          <cell r="D669">
            <v>0</v>
          </cell>
        </row>
        <row r="670">
          <cell r="A670">
            <v>76802</v>
          </cell>
          <cell r="B670" t="str">
            <v>FP BOTA CAMPANHA 39 SEM ALMA AÇO</v>
          </cell>
          <cell r="C670" t="str">
            <v>PR</v>
          </cell>
          <cell r="D670">
            <v>0</v>
          </cell>
        </row>
        <row r="671">
          <cell r="A671">
            <v>76828</v>
          </cell>
          <cell r="B671" t="str">
            <v>FP BOTA CAMPANHA 40 SEM ALMA AOC)</v>
          </cell>
          <cell r="C671" t="str">
            <v>PR</v>
          </cell>
          <cell r="D671">
            <v>0</v>
          </cell>
        </row>
        <row r="672">
          <cell r="A672">
            <v>76844</v>
          </cell>
          <cell r="B672" t="str">
            <v>FP BOTA CAMPANHA 41 SEM ALMA AÇO</v>
          </cell>
          <cell r="C672" t="str">
            <v>PR</v>
          </cell>
          <cell r="D672">
            <v>0</v>
          </cell>
        </row>
        <row r="673">
          <cell r="A673">
            <v>76901</v>
          </cell>
          <cell r="B673" t="str">
            <v>FP BOTA CAMPANHA 44 SEM ALMA AÇO</v>
          </cell>
          <cell r="C673" t="str">
            <v>PR</v>
          </cell>
          <cell r="D673">
            <v>0</v>
          </cell>
        </row>
        <row r="674">
          <cell r="A674">
            <v>76968</v>
          </cell>
          <cell r="B674" t="str">
            <v>FP BOTINA 37 SOLADO COMUM</v>
          </cell>
          <cell r="C674" t="str">
            <v>PR</v>
          </cell>
          <cell r="D674">
            <v>0</v>
          </cell>
        </row>
        <row r="675">
          <cell r="A675">
            <v>258913</v>
          </cell>
          <cell r="B675" t="str">
            <v>FP BRAÇO PARA IP TIPO LEVE I</v>
          </cell>
          <cell r="C675" t="str">
            <v>PC</v>
          </cell>
          <cell r="D675">
            <v>0</v>
          </cell>
        </row>
        <row r="676">
          <cell r="A676">
            <v>258947</v>
          </cell>
          <cell r="B676" t="str">
            <v>FP BRAÇO PARA IP TIPO LEVE II</v>
          </cell>
          <cell r="C676" t="str">
            <v>PC</v>
          </cell>
          <cell r="D676">
            <v>0</v>
          </cell>
        </row>
        <row r="677">
          <cell r="A677">
            <v>258806</v>
          </cell>
          <cell r="B677" t="str">
            <v>FP BRAÇO PARA IP TIPO PA4</v>
          </cell>
          <cell r="C677" t="str">
            <v>PC</v>
          </cell>
          <cell r="D677">
            <v>0</v>
          </cell>
        </row>
        <row r="678">
          <cell r="A678">
            <v>374553</v>
          </cell>
          <cell r="B678" t="str">
            <v>FP BUCHA REDUÇÃO COM PORCA ARRUELA 2 X 1 1/4</v>
          </cell>
          <cell r="C678" t="str">
            <v>CJ</v>
          </cell>
          <cell r="D678">
            <v>0</v>
          </cell>
        </row>
        <row r="679">
          <cell r="A679">
            <v>298778</v>
          </cell>
          <cell r="B679" t="str">
            <v>FP CABEÇOTE PARA ELETRODUTO 4P</v>
          </cell>
          <cell r="C679" t="str">
            <v>PC</v>
          </cell>
          <cell r="D679">
            <v>0</v>
          </cell>
        </row>
        <row r="680">
          <cell r="A680">
            <v>231514</v>
          </cell>
          <cell r="B680" t="str">
            <v>FP CABO AL 1X95MM2 15KV PROTEGIDO</v>
          </cell>
          <cell r="C680" t="str">
            <v>M</v>
          </cell>
          <cell r="D680">
            <v>0</v>
          </cell>
        </row>
        <row r="681">
          <cell r="A681">
            <v>231597</v>
          </cell>
          <cell r="B681" t="str">
            <v>FP CABO AL 3X 50+3/8P 15KV</v>
          </cell>
          <cell r="C681" t="str">
            <v>M</v>
          </cell>
          <cell r="D681">
            <v>0</v>
          </cell>
        </row>
        <row r="682">
          <cell r="A682">
            <v>231605</v>
          </cell>
          <cell r="B682" t="str">
            <v>FP CABO AL 3X120+3/8P 15KV</v>
          </cell>
          <cell r="C682" t="str">
            <v>M</v>
          </cell>
          <cell r="D682">
            <v>0</v>
          </cell>
        </row>
        <row r="683">
          <cell r="A683">
            <v>231613</v>
          </cell>
          <cell r="B683" t="str">
            <v>FP CABO AL 3X185+3/8P 15KV</v>
          </cell>
          <cell r="C683" t="str">
            <v>M</v>
          </cell>
          <cell r="D683">
            <v>0</v>
          </cell>
        </row>
        <row r="684">
          <cell r="A684">
            <v>337881</v>
          </cell>
          <cell r="B684" t="str">
            <v>FP CABO ANTIFURTO CU 16MM2</v>
          </cell>
          <cell r="C684" t="str">
            <v>M</v>
          </cell>
          <cell r="D684">
            <v>0</v>
          </cell>
        </row>
        <row r="685">
          <cell r="A685">
            <v>337899</v>
          </cell>
          <cell r="B685" t="str">
            <v>FP CABO ANTIFURTO CU 6MM2</v>
          </cell>
          <cell r="C685" t="str">
            <v>M</v>
          </cell>
          <cell r="D685">
            <v>0</v>
          </cell>
        </row>
        <row r="686">
          <cell r="A686">
            <v>220517</v>
          </cell>
          <cell r="B686" t="str">
            <v>FP CABO CA 21MM2(4AWG)</v>
          </cell>
          <cell r="C686" t="str">
            <v>KG</v>
          </cell>
          <cell r="D686">
            <v>0</v>
          </cell>
        </row>
        <row r="687">
          <cell r="A687">
            <v>999999</v>
          </cell>
          <cell r="B687" t="str">
            <v>FP CABO CAA 21MM2(4AWG) PROTEGIDO</v>
          </cell>
          <cell r="C687" t="str">
            <v>M</v>
          </cell>
          <cell r="D687">
            <v>0</v>
          </cell>
        </row>
        <row r="688">
          <cell r="A688">
            <v>999998</v>
          </cell>
          <cell r="B688" t="str">
            <v>FP CABO CAA 53MM2 (1/0AWG) PROTEGIDO</v>
          </cell>
          <cell r="C688" t="str">
            <v>M</v>
          </cell>
          <cell r="D688">
            <v>0</v>
          </cell>
        </row>
        <row r="689">
          <cell r="A689">
            <v>225821</v>
          </cell>
          <cell r="B689" t="str">
            <v>FP CABO CU 1X 10MM2 750V</v>
          </cell>
          <cell r="C689" t="str">
            <v>M</v>
          </cell>
          <cell r="D689">
            <v>0</v>
          </cell>
        </row>
        <row r="690">
          <cell r="A690">
            <v>226167</v>
          </cell>
          <cell r="B690" t="str">
            <v>FP CABO CU 1X 16MM2 600V NEOPRENE</v>
          </cell>
          <cell r="C690" t="str">
            <v>M</v>
          </cell>
          <cell r="D690">
            <v>0</v>
          </cell>
        </row>
        <row r="691">
          <cell r="A691">
            <v>225805</v>
          </cell>
          <cell r="B691" t="str">
            <v>FP CABO CU 1X25MM2 750V</v>
          </cell>
          <cell r="C691" t="str">
            <v>M</v>
          </cell>
          <cell r="D691">
            <v>0</v>
          </cell>
        </row>
        <row r="692">
          <cell r="A692">
            <v>226183</v>
          </cell>
          <cell r="B692" t="str">
            <v>FP CABO DUPLEX CA 1X1X10+10 1KV</v>
          </cell>
          <cell r="C692" t="str">
            <v>M</v>
          </cell>
          <cell r="D692">
            <v>0</v>
          </cell>
        </row>
        <row r="693">
          <cell r="A693">
            <v>226217</v>
          </cell>
          <cell r="B693" t="str">
            <v>FP CABO DUPLEX CA 1X1X25+25 1KV</v>
          </cell>
          <cell r="C693" t="str">
            <v>M</v>
          </cell>
          <cell r="D693">
            <v>0</v>
          </cell>
        </row>
        <row r="694">
          <cell r="A694">
            <v>226175</v>
          </cell>
          <cell r="B694" t="str">
            <v>FP CABO TRIPLEX CA 2X1X10+10 1KV</v>
          </cell>
          <cell r="C694" t="str">
            <v>M</v>
          </cell>
          <cell r="D694">
            <v>0</v>
          </cell>
        </row>
        <row r="695">
          <cell r="A695">
            <v>242677</v>
          </cell>
          <cell r="B695" t="str">
            <v>FP CAIXA BT TRAFO SUBTERRAN</v>
          </cell>
          <cell r="C695" t="str">
            <v>PC</v>
          </cell>
          <cell r="D695">
            <v>0</v>
          </cell>
        </row>
        <row r="696">
          <cell r="A696">
            <v>300160</v>
          </cell>
          <cell r="B696" t="str">
            <v>FP CAIXA DE MEDIÇÃO TIS</v>
          </cell>
          <cell r="C696" t="str">
            <v>PC</v>
          </cell>
          <cell r="D696">
            <v>0</v>
          </cell>
        </row>
        <row r="697">
          <cell r="A697">
            <v>311282</v>
          </cell>
          <cell r="B697" t="str">
            <v>FP CAIXA DE PROTEÇÃO APARENTE</v>
          </cell>
          <cell r="C697" t="str">
            <v>PC</v>
          </cell>
          <cell r="D697">
            <v>0</v>
          </cell>
        </row>
        <row r="698">
          <cell r="A698">
            <v>377280</v>
          </cell>
          <cell r="B698" t="str">
            <v>FP CAIXA DERIVAÇÃO DT P/RDC</v>
          </cell>
          <cell r="C698" t="str">
            <v>PC</v>
          </cell>
          <cell r="D698">
            <v>0</v>
          </cell>
        </row>
        <row r="699">
          <cell r="A699">
            <v>309294</v>
          </cell>
          <cell r="B699" t="str">
            <v>FP CAIXA PADRÃO POPULAR COM ACESSÓRIOS</v>
          </cell>
          <cell r="C699" t="str">
            <v>CJ</v>
          </cell>
          <cell r="D699">
            <v>0</v>
          </cell>
        </row>
        <row r="700">
          <cell r="A700">
            <v>288563</v>
          </cell>
          <cell r="B700" t="str">
            <v>FP CÂMARA EXT ARCO CH ALDUTI</v>
          </cell>
          <cell r="C700" t="str">
            <v>PC</v>
          </cell>
          <cell r="D700">
            <v>0</v>
          </cell>
        </row>
        <row r="701">
          <cell r="A701">
            <v>345868</v>
          </cell>
          <cell r="B701" t="str">
            <v>FP CÂMARA EXTINÇÃO ARCO CHAVE OMNI</v>
          </cell>
          <cell r="C701" t="str">
            <v>PC</v>
          </cell>
          <cell r="D701">
            <v>0</v>
          </cell>
        </row>
        <row r="702">
          <cell r="A702">
            <v>378469</v>
          </cell>
          <cell r="B702" t="str">
            <v>FP CHAPA CURVA PARA CRUZETA</v>
          </cell>
          <cell r="C702" t="str">
            <v>PC</v>
          </cell>
          <cell r="D702">
            <v>0</v>
          </cell>
        </row>
        <row r="703">
          <cell r="A703">
            <v>82081</v>
          </cell>
          <cell r="B703" t="str">
            <v>FP CHASSI 350MM P/PLACAS ID.</v>
          </cell>
          <cell r="C703" t="str">
            <v>PC</v>
          </cell>
          <cell r="D703">
            <v>0</v>
          </cell>
        </row>
        <row r="704">
          <cell r="A704">
            <v>268326</v>
          </cell>
          <cell r="B704" t="str">
            <v>FP CHAVE COMANDO CAPACITOR 15KV 200A</v>
          </cell>
          <cell r="C704" t="str">
            <v>PC</v>
          </cell>
          <cell r="D704">
            <v>0</v>
          </cell>
        </row>
        <row r="705">
          <cell r="A705">
            <v>288993</v>
          </cell>
          <cell r="B705" t="str">
            <v>FP CHAVE FUSÍVEL 24KV PF 100A 2KA</v>
          </cell>
          <cell r="C705" t="str">
            <v>PC</v>
          </cell>
          <cell r="D705">
            <v>0</v>
          </cell>
        </row>
        <row r="706">
          <cell r="A706">
            <v>288167</v>
          </cell>
          <cell r="B706" t="str">
            <v>FP CHAVE RDP 630A 15KV COM MOTOR</v>
          </cell>
          <cell r="C706" t="str">
            <v>PC</v>
          </cell>
          <cell r="D706">
            <v>0</v>
          </cell>
        </row>
        <row r="707">
          <cell r="A707">
            <v>288928</v>
          </cell>
          <cell r="B707" t="str">
            <v>FP CHAVE RDS 200A 24KV 2V F40A</v>
          </cell>
          <cell r="C707" t="str">
            <v>PC</v>
          </cell>
          <cell r="D707">
            <v>0</v>
          </cell>
        </row>
        <row r="708">
          <cell r="A708">
            <v>289330</v>
          </cell>
          <cell r="B708" t="str">
            <v>FP CHAVE RDS 200A 24KV 2V SIMP</v>
          </cell>
          <cell r="C708" t="str">
            <v>PC</v>
          </cell>
          <cell r="D708">
            <v>0</v>
          </cell>
        </row>
        <row r="709">
          <cell r="A709">
            <v>352263</v>
          </cell>
          <cell r="B709" t="str">
            <v>FP CHAVE RDS 200A 24KV 3V F20A</v>
          </cell>
          <cell r="C709" t="str">
            <v>PC</v>
          </cell>
          <cell r="D709">
            <v>0</v>
          </cell>
        </row>
        <row r="710">
          <cell r="A710">
            <v>328666</v>
          </cell>
          <cell r="B710" t="str">
            <v>FP CHAVE RDS 200A 24KV 3V F40A</v>
          </cell>
          <cell r="C710" t="str">
            <v>PC</v>
          </cell>
          <cell r="D710">
            <v>0</v>
          </cell>
        </row>
        <row r="711">
          <cell r="A711">
            <v>291229</v>
          </cell>
          <cell r="B711" t="str">
            <v>FP CHAVE RDS 200A 24KV 3V SIMP</v>
          </cell>
          <cell r="C711" t="str">
            <v>PC</v>
          </cell>
          <cell r="D711">
            <v>0</v>
          </cell>
        </row>
        <row r="712">
          <cell r="A712">
            <v>289348</v>
          </cell>
          <cell r="B712" t="str">
            <v>FP CHAVE RDS 600A 24KV 2V SIMP</v>
          </cell>
          <cell r="C712" t="str">
            <v>PC</v>
          </cell>
          <cell r="D712">
            <v>0</v>
          </cell>
        </row>
        <row r="713">
          <cell r="A713">
            <v>273342</v>
          </cell>
          <cell r="B713" t="str">
            <v>FP CHAVE SECA 630A 15KV ALDUTI</v>
          </cell>
          <cell r="C713" t="str">
            <v>PC</v>
          </cell>
          <cell r="D713">
            <v>0</v>
          </cell>
        </row>
        <row r="714">
          <cell r="A714">
            <v>288217</v>
          </cell>
          <cell r="B714" t="str">
            <v>FP CHAVE SF6 RDI 15KV 200A</v>
          </cell>
          <cell r="C714" t="str">
            <v>PC</v>
          </cell>
          <cell r="D714">
            <v>0</v>
          </cell>
        </row>
        <row r="715">
          <cell r="A715">
            <v>288225</v>
          </cell>
          <cell r="B715" t="str">
            <v>FP CHAVE SF6 RDI 15KV 600A</v>
          </cell>
          <cell r="C715" t="str">
            <v>PC</v>
          </cell>
          <cell r="D715">
            <v>0</v>
          </cell>
        </row>
        <row r="716">
          <cell r="A716">
            <v>296806</v>
          </cell>
          <cell r="B716" t="str">
            <v>FP CHUMBADOR CANT L 2X2X5/16</v>
          </cell>
          <cell r="C716" t="str">
            <v>PC</v>
          </cell>
          <cell r="D716">
            <v>0</v>
          </cell>
        </row>
        <row r="717">
          <cell r="A717">
            <v>82263</v>
          </cell>
          <cell r="B717" t="str">
            <v>FP CHUMBADOR EXPANSÃO 5/8PX150MM</v>
          </cell>
          <cell r="C717" t="str">
            <v>PC</v>
          </cell>
          <cell r="D717">
            <v>0</v>
          </cell>
        </row>
        <row r="718">
          <cell r="A718">
            <v>375863</v>
          </cell>
          <cell r="B718" t="str">
            <v>FP CINTA DE A°0 D 400MM</v>
          </cell>
          <cell r="C718" t="str">
            <v>PC</v>
          </cell>
          <cell r="D718">
            <v>0</v>
          </cell>
        </row>
        <row r="719">
          <cell r="A719">
            <v>81133</v>
          </cell>
          <cell r="B719" t="str">
            <v>FP CINTURÃO SEGURANÇA 1120MM</v>
          </cell>
          <cell r="C719" t="str">
            <v>PC</v>
          </cell>
          <cell r="D719">
            <v>0</v>
          </cell>
        </row>
        <row r="720">
          <cell r="A720">
            <v>81125</v>
          </cell>
          <cell r="B720" t="str">
            <v>FP CINTURÃO SEGURANÇA 920MM</v>
          </cell>
          <cell r="C720" t="str">
            <v>PC</v>
          </cell>
          <cell r="D720">
            <v>0</v>
          </cell>
        </row>
        <row r="721">
          <cell r="A721">
            <v>81216</v>
          </cell>
          <cell r="B721" t="str">
            <v>FP COBERTURA PROTETORA BT 107MM2</v>
          </cell>
          <cell r="C721" t="str">
            <v>M</v>
          </cell>
          <cell r="D721">
            <v>0</v>
          </cell>
        </row>
        <row r="722">
          <cell r="A722">
            <v>81257</v>
          </cell>
          <cell r="B722" t="str">
            <v>FP COBERTURA PROTETORA BT 170MM2</v>
          </cell>
          <cell r="C722" t="str">
            <v>M</v>
          </cell>
          <cell r="D722">
            <v>0</v>
          </cell>
        </row>
        <row r="723">
          <cell r="A723">
            <v>81182</v>
          </cell>
          <cell r="B723" t="str">
            <v>FP COBERTURA PROTETORA BT 21MM2</v>
          </cell>
          <cell r="C723" t="str">
            <v>M</v>
          </cell>
          <cell r="D723">
            <v>0</v>
          </cell>
        </row>
        <row r="724">
          <cell r="A724">
            <v>81190</v>
          </cell>
          <cell r="B724" t="str">
            <v>FP COBERTURA PROTETORA BT 34MM2</v>
          </cell>
          <cell r="C724" t="str">
            <v>M</v>
          </cell>
          <cell r="D724">
            <v>0</v>
          </cell>
        </row>
        <row r="725">
          <cell r="A725">
            <v>81208</v>
          </cell>
          <cell r="B725" t="str">
            <v>FP COBERTURA PROTETORA BT 53MM2</v>
          </cell>
          <cell r="C725" t="str">
            <v>M</v>
          </cell>
          <cell r="D725">
            <v>0</v>
          </cell>
        </row>
        <row r="726">
          <cell r="A726">
            <v>364561</v>
          </cell>
          <cell r="B726" t="str">
            <v>FP COBERTURA PROTETORA CONETOR E GRAMPO LV RDP25KV</v>
          </cell>
          <cell r="C726" t="str">
            <v>PC</v>
          </cell>
          <cell r="D726">
            <v>0</v>
          </cell>
        </row>
        <row r="727">
          <cell r="A727">
            <v>900048</v>
          </cell>
          <cell r="B727" t="str">
            <v>FP CONDUTOR ALUMÍNIO ISOLADO 1KV</v>
          </cell>
          <cell r="C727" t="str">
            <v>M</v>
          </cell>
          <cell r="D727">
            <v>0</v>
          </cell>
        </row>
        <row r="728">
          <cell r="A728">
            <v>327734</v>
          </cell>
          <cell r="B728" t="str">
            <v>FP CONETOR DE Perfuração 10MM2/6MM2</v>
          </cell>
          <cell r="C728" t="str">
            <v>PC</v>
          </cell>
          <cell r="D728">
            <v>0</v>
          </cell>
        </row>
        <row r="729">
          <cell r="A729">
            <v>327742</v>
          </cell>
          <cell r="B729" t="str">
            <v>FP CONETOR DE Perfuração 120MM2/240MM2</v>
          </cell>
          <cell r="C729" t="str">
            <v>PC</v>
          </cell>
          <cell r="D729">
            <v>0</v>
          </cell>
        </row>
        <row r="730">
          <cell r="A730">
            <v>227465</v>
          </cell>
          <cell r="B730" t="str">
            <v>FP CONETOR TERMINAL COMPRESSÃO AL/CU 240MM2</v>
          </cell>
          <cell r="C730" t="str">
            <v>PC</v>
          </cell>
          <cell r="D730">
            <v>0</v>
          </cell>
        </row>
        <row r="731">
          <cell r="A731">
            <v>372672</v>
          </cell>
          <cell r="B731" t="str">
            <v>FP CONETOR TERMINAL COMPRESSÃO CU 240MM2</v>
          </cell>
          <cell r="C731" t="str">
            <v>PC</v>
          </cell>
          <cell r="D731">
            <v>0</v>
          </cell>
        </row>
        <row r="732">
          <cell r="A732">
            <v>217653</v>
          </cell>
          <cell r="B732" t="str">
            <v>FP CONTRA POSTE CONCRETO CIRCULAR 5M300</v>
          </cell>
          <cell r="C732" t="str">
            <v>PC</v>
          </cell>
          <cell r="D732">
            <v>0</v>
          </cell>
        </row>
        <row r="733">
          <cell r="A733">
            <v>207175</v>
          </cell>
          <cell r="B733" t="str">
            <v>FP CONTRA POSTE CONCRETO CIRCULAR 7M400</v>
          </cell>
          <cell r="C733" t="str">
            <v>PC</v>
          </cell>
          <cell r="D733">
            <v>0</v>
          </cell>
        </row>
        <row r="734">
          <cell r="A734">
            <v>207167</v>
          </cell>
          <cell r="B734" t="str">
            <v>FP CONTRA POSTE CONCRETO DUPLO T 7M400</v>
          </cell>
          <cell r="C734" t="str">
            <v>PC</v>
          </cell>
          <cell r="D734">
            <v>0</v>
          </cell>
        </row>
        <row r="735">
          <cell r="A735">
            <v>600229</v>
          </cell>
          <cell r="B735" t="str">
            <v>FP COPIA DE DOCUMENTOS ARQUIVADOS</v>
          </cell>
          <cell r="C735" t="str">
            <v>US</v>
          </cell>
          <cell r="D735">
            <v>0</v>
          </cell>
        </row>
        <row r="736">
          <cell r="A736">
            <v>81141</v>
          </cell>
          <cell r="B736" t="str">
            <v>FP CORDÃO DE Segurança</v>
          </cell>
          <cell r="C736" t="str">
            <v>PC</v>
          </cell>
          <cell r="D736">
            <v>0</v>
          </cell>
        </row>
        <row r="737">
          <cell r="A737">
            <v>11809</v>
          </cell>
          <cell r="B737" t="str">
            <v>FP CORRENTE DE A°0 1,50M</v>
          </cell>
          <cell r="C737" t="str">
            <v>PC</v>
          </cell>
          <cell r="D737">
            <v>0</v>
          </cell>
        </row>
        <row r="738">
          <cell r="A738">
            <v>214221</v>
          </cell>
          <cell r="B738" t="str">
            <v>FP CRUZETA DE MADEIRA 2400X112,5X9OMM ITEM 1</v>
          </cell>
          <cell r="C738" t="str">
            <v>PC</v>
          </cell>
          <cell r="D738">
            <v>0</v>
          </cell>
        </row>
        <row r="739">
          <cell r="A739">
            <v>214239</v>
          </cell>
          <cell r="B739" t="str">
            <v>FP CRUZETA DE MADEIRA 2800X135X110MM ITEM 2</v>
          </cell>
          <cell r="C739" t="str">
            <v>PC</v>
          </cell>
          <cell r="D739">
            <v>0</v>
          </cell>
        </row>
        <row r="740">
          <cell r="A740">
            <v>375496</v>
          </cell>
          <cell r="B740" t="str">
            <v>FP CRUZETA DE MADEIRA 2800X135X110MM ITEM 3</v>
          </cell>
          <cell r="C740" t="str">
            <v>PC</v>
          </cell>
          <cell r="D740">
            <v>0</v>
          </cell>
        </row>
        <row r="741">
          <cell r="A741">
            <v>376073</v>
          </cell>
          <cell r="B741" t="str">
            <v>FP CRUZETA DE MADEIRA 5000X135X110MM</v>
          </cell>
          <cell r="C741" t="str">
            <v>PC</v>
          </cell>
          <cell r="D741">
            <v>0</v>
          </cell>
        </row>
        <row r="742">
          <cell r="A742">
            <v>298661</v>
          </cell>
          <cell r="B742" t="str">
            <v>FP CURVA CA 11,25GR ELET125</v>
          </cell>
          <cell r="C742" t="str">
            <v>PC</v>
          </cell>
          <cell r="D742">
            <v>0</v>
          </cell>
        </row>
        <row r="743">
          <cell r="A743">
            <v>298596</v>
          </cell>
          <cell r="B743" t="str">
            <v>FP CURVA CA 11,25GRAUS ELETRODUTO 75MM</v>
          </cell>
          <cell r="C743" t="str">
            <v>PC</v>
          </cell>
          <cell r="D743">
            <v>0</v>
          </cell>
        </row>
        <row r="744">
          <cell r="A744">
            <v>298570</v>
          </cell>
          <cell r="B744" t="str">
            <v>FP CURVA CA 22,5 GRAUS ELETRODUTO 75MM</v>
          </cell>
          <cell r="C744" t="str">
            <v>PC</v>
          </cell>
          <cell r="D744">
            <v>0</v>
          </cell>
        </row>
        <row r="745">
          <cell r="A745">
            <v>298638</v>
          </cell>
          <cell r="B745" t="str">
            <v>FP CURVA CA 22,5GRAUS ELETRODUTO 125MM</v>
          </cell>
          <cell r="C745" t="str">
            <v>PC</v>
          </cell>
          <cell r="D745">
            <v>0</v>
          </cell>
        </row>
        <row r="746">
          <cell r="A746">
            <v>298554</v>
          </cell>
          <cell r="B746" t="str">
            <v>FP CURVA CA 45 GRAUS ELETRODUTO 75MM</v>
          </cell>
          <cell r="C746" t="str">
            <v>PC</v>
          </cell>
          <cell r="D746">
            <v>0</v>
          </cell>
        </row>
        <row r="747">
          <cell r="A747">
            <v>298612</v>
          </cell>
          <cell r="B747" t="str">
            <v>FP CURVA CA 45GRAUS ELETRODUTO 125MM</v>
          </cell>
          <cell r="C747" t="str">
            <v>PC</v>
          </cell>
          <cell r="D747">
            <v>0</v>
          </cell>
        </row>
        <row r="748">
          <cell r="A748">
            <v>316513</v>
          </cell>
          <cell r="B748" t="str">
            <v>FP DETECTOR DE TENSÃO 1KV</v>
          </cell>
          <cell r="C748" t="str">
            <v>PC</v>
          </cell>
          <cell r="D748">
            <v>0</v>
          </cell>
        </row>
        <row r="749">
          <cell r="A749">
            <v>305920</v>
          </cell>
          <cell r="B749" t="str">
            <v>FP DISJUNTOR TERMOMAGNÉTICO UNIPOLAR 10A 127V 5KA</v>
          </cell>
          <cell r="C749" t="str">
            <v>PC</v>
          </cell>
          <cell r="D749">
            <v>0</v>
          </cell>
        </row>
        <row r="750">
          <cell r="A750">
            <v>365427</v>
          </cell>
          <cell r="B750" t="str">
            <v>FP DISJUNTOR TERMOMAGNÉTICO UNIPOLAR 15A</v>
          </cell>
          <cell r="C750" t="str">
            <v>PC</v>
          </cell>
          <cell r="D750">
            <v>0</v>
          </cell>
        </row>
        <row r="751">
          <cell r="A751">
            <v>354379</v>
          </cell>
          <cell r="B751" t="str">
            <v>FP DISJUNTOR TERMOMAGNÉTICO UNIPOLAR 30A 127V 5KA</v>
          </cell>
          <cell r="C751" t="str">
            <v>PC</v>
          </cell>
          <cell r="D751">
            <v>0</v>
          </cell>
        </row>
        <row r="752">
          <cell r="A752">
            <v>230466</v>
          </cell>
          <cell r="B752" t="str">
            <v>FP DISPOSITIVO DAT 400MM2 600A 15KV</v>
          </cell>
          <cell r="C752" t="str">
            <v>PC</v>
          </cell>
          <cell r="D752">
            <v>0</v>
          </cell>
        </row>
        <row r="753">
          <cell r="A753">
            <v>297283</v>
          </cell>
          <cell r="B753" t="str">
            <v>FP ELETRODUTO AMIANTO 125MM</v>
          </cell>
          <cell r="C753" t="str">
            <v>PC</v>
          </cell>
          <cell r="D753">
            <v>0</v>
          </cell>
        </row>
        <row r="754">
          <cell r="A754">
            <v>297234</v>
          </cell>
          <cell r="B754" t="str">
            <v>FP ELETRODUTO AMIANTO 75MM</v>
          </cell>
          <cell r="C754" t="str">
            <v>PC</v>
          </cell>
          <cell r="D754">
            <v>0</v>
          </cell>
        </row>
        <row r="755">
          <cell r="A755">
            <v>297051</v>
          </cell>
          <cell r="B755" t="str">
            <v>FP ELETRODUTO PVC 3/4P COM LUVA</v>
          </cell>
          <cell r="C755" t="str">
            <v>PC</v>
          </cell>
          <cell r="D755">
            <v>0</v>
          </cell>
        </row>
        <row r="756">
          <cell r="A756">
            <v>231621</v>
          </cell>
          <cell r="B756" t="str">
            <v>FP EMENDA PRÉ-FORMADA CABO A°0 6,4MM</v>
          </cell>
          <cell r="C756" t="str">
            <v>CJ</v>
          </cell>
          <cell r="D756">
            <v>0</v>
          </cell>
        </row>
        <row r="757">
          <cell r="A757">
            <v>231472</v>
          </cell>
          <cell r="B757" t="str">
            <v>FP EMENDA TERMO CONTRÁTIL 50-150MM2 RDP</v>
          </cell>
          <cell r="C757" t="str">
            <v>PC</v>
          </cell>
          <cell r="D757">
            <v>0</v>
          </cell>
        </row>
        <row r="758">
          <cell r="A758">
            <v>82362</v>
          </cell>
          <cell r="B758" t="str">
            <v>FP EQUIPAMENTO RESGATE ELETRICISTA 150DAN</v>
          </cell>
          <cell r="C758" t="str">
            <v>CJ</v>
          </cell>
          <cell r="D758">
            <v>0</v>
          </cell>
        </row>
        <row r="759">
          <cell r="A759">
            <v>352267</v>
          </cell>
          <cell r="B759" t="str">
            <v>FP ESCADA DE FIBRA 3500MM</v>
          </cell>
          <cell r="C759" t="str">
            <v>PC</v>
          </cell>
          <cell r="D759">
            <v>0</v>
          </cell>
        </row>
        <row r="760">
          <cell r="A760">
            <v>10892</v>
          </cell>
          <cell r="B760" t="str">
            <v>FP ESCADA EXTENSÃO MADEIRA 2X3,70M</v>
          </cell>
          <cell r="C760" t="str">
            <v>PC</v>
          </cell>
          <cell r="D760">
            <v>0</v>
          </cell>
        </row>
        <row r="761">
          <cell r="A761">
            <v>11866</v>
          </cell>
          <cell r="B761" t="str">
            <v>FP ESCADA EXTENSÃO MADEIRA 2X4,30M</v>
          </cell>
          <cell r="C761" t="str">
            <v>PC</v>
          </cell>
          <cell r="D761">
            <v>0</v>
          </cell>
        </row>
        <row r="762">
          <cell r="A762">
            <v>355250</v>
          </cell>
          <cell r="B762" t="str">
            <v>FP ESCADA Extensível FIBRA VIDRO VEICULAR 7,8M</v>
          </cell>
          <cell r="C762" t="str">
            <v>PC</v>
          </cell>
          <cell r="D762">
            <v>0</v>
          </cell>
        </row>
        <row r="763">
          <cell r="A763">
            <v>54601</v>
          </cell>
          <cell r="B763" t="str">
            <v>FP ESCADA EXTENSÍVEL PORTÁTIL FIBRA VIDRO 7300MM</v>
          </cell>
          <cell r="C763" t="str">
            <v>PC</v>
          </cell>
          <cell r="D763">
            <v>0</v>
          </cell>
        </row>
        <row r="764">
          <cell r="A764">
            <v>79038</v>
          </cell>
          <cell r="B764" t="str">
            <v>FP ESPAÇADOR 1X2 BANCO DUTOS</v>
          </cell>
          <cell r="C764" t="str">
            <v>PC</v>
          </cell>
          <cell r="D764">
            <v>0</v>
          </cell>
        </row>
        <row r="765">
          <cell r="A765">
            <v>79053</v>
          </cell>
          <cell r="B765" t="str">
            <v>FP ESPAÇADOR 1X3 BANCO DUTOS</v>
          </cell>
          <cell r="C765" t="str">
            <v>PC</v>
          </cell>
          <cell r="D765">
            <v>0</v>
          </cell>
        </row>
        <row r="766">
          <cell r="A766">
            <v>299628</v>
          </cell>
          <cell r="B766" t="str">
            <v>FP ESPAÇADOR 2X2 BANCO DUTOS</v>
          </cell>
          <cell r="C766" t="str">
            <v>PC</v>
          </cell>
          <cell r="D766">
            <v>0</v>
          </cell>
        </row>
        <row r="767">
          <cell r="A767">
            <v>79061</v>
          </cell>
          <cell r="B767" t="str">
            <v>FP ESPAÇADOR 2X3 BANCO DUTOS</v>
          </cell>
          <cell r="C767" t="str">
            <v>PC</v>
          </cell>
          <cell r="D767">
            <v>0</v>
          </cell>
        </row>
        <row r="768">
          <cell r="A768">
            <v>225748</v>
          </cell>
          <cell r="B768" t="str">
            <v>FP FIO AL 10MM21KV XLPE</v>
          </cell>
          <cell r="C768" t="str">
            <v>M</v>
          </cell>
          <cell r="D768">
            <v>0</v>
          </cell>
        </row>
        <row r="769">
          <cell r="A769">
            <v>80473</v>
          </cell>
          <cell r="B769" t="str">
            <v>FP FITA SINALIZAÇÃO LARG 152MM - 50M</v>
          </cell>
          <cell r="C769" t="str">
            <v>RL</v>
          </cell>
          <cell r="D769">
            <v>0</v>
          </cell>
        </row>
        <row r="770">
          <cell r="A770">
            <v>224287</v>
          </cell>
          <cell r="B770" t="str">
            <v>FP FITA TERMO CONTRÁTIL 25MM PARA RDAP</v>
          </cell>
          <cell r="C770" t="str">
            <v>RL</v>
          </cell>
          <cell r="D770">
            <v>0</v>
          </cell>
        </row>
        <row r="771">
          <cell r="A771">
            <v>289074</v>
          </cell>
          <cell r="B771" t="str">
            <v>FP GRAMPO LINHA VIVA DERIVAÇÃO 13-70MM2</v>
          </cell>
          <cell r="C771" t="str">
            <v>PC</v>
          </cell>
          <cell r="D771">
            <v>0</v>
          </cell>
        </row>
        <row r="772">
          <cell r="A772">
            <v>374927</v>
          </cell>
          <cell r="B772" t="str">
            <v>FP GRAMPO LINHA VIVA DERIVAÇÃO 70-150MM2</v>
          </cell>
          <cell r="C772" t="str">
            <v>PC</v>
          </cell>
          <cell r="D772">
            <v>0</v>
          </cell>
        </row>
        <row r="773">
          <cell r="A773">
            <v>311571</v>
          </cell>
          <cell r="B773" t="str">
            <v>FP INDICADOR DE DEFEITO TRIFÁSICO 300A</v>
          </cell>
          <cell r="C773" t="str">
            <v>PC</v>
          </cell>
          <cell r="D773">
            <v>0</v>
          </cell>
        </row>
        <row r="774">
          <cell r="A774">
            <v>316760</v>
          </cell>
          <cell r="B774" t="str">
            <v>FP INTERRUPTOR HORÁRIO 120V (TIMER)</v>
          </cell>
          <cell r="C774" t="str">
            <v>PC</v>
          </cell>
          <cell r="D774">
            <v>0</v>
          </cell>
        </row>
        <row r="775">
          <cell r="A775">
            <v>317883</v>
          </cell>
          <cell r="B775" t="str">
            <v>FP INTERRUPTOR HORÁRIO 120V 10A 100A</v>
          </cell>
          <cell r="C775" t="str">
            <v>PC</v>
          </cell>
          <cell r="D775">
            <v>0</v>
          </cell>
        </row>
        <row r="776">
          <cell r="A776">
            <v>316778</v>
          </cell>
          <cell r="B776" t="str">
            <v>FP INTERRUPTOR HORÁRIO 220V (TIMER)</v>
          </cell>
          <cell r="C776" t="str">
            <v>PC</v>
          </cell>
          <cell r="D776">
            <v>0</v>
          </cell>
        </row>
        <row r="777">
          <cell r="A777">
            <v>219469</v>
          </cell>
          <cell r="B777" t="str">
            <v>FP ISOLADOR DE PINO PORCELANA 24,2 KV</v>
          </cell>
          <cell r="C777" t="str">
            <v>PC</v>
          </cell>
          <cell r="D777">
            <v>0</v>
          </cell>
        </row>
        <row r="778">
          <cell r="A778">
            <v>219477</v>
          </cell>
          <cell r="B778" t="str">
            <v>FP ISOLADOR DE PINO PORCELANA 36,2 KV</v>
          </cell>
          <cell r="C778" t="str">
            <v>PC</v>
          </cell>
          <cell r="D778">
            <v>0</v>
          </cell>
        </row>
        <row r="779">
          <cell r="A779">
            <v>219550</v>
          </cell>
          <cell r="B779" t="str">
            <v>FP ISOLADOR DISCO 175X140MM PORCELANA</v>
          </cell>
          <cell r="C779" t="str">
            <v>PC</v>
          </cell>
          <cell r="D779">
            <v>0</v>
          </cell>
        </row>
        <row r="780">
          <cell r="A780">
            <v>375580</v>
          </cell>
          <cell r="B780" t="str">
            <v>FP KIT CERCA 1 SISTEMA. FOTOVOLTAICO</v>
          </cell>
          <cell r="C780" t="str">
            <v>CJ</v>
          </cell>
          <cell r="D780">
            <v>0</v>
          </cell>
        </row>
        <row r="781">
          <cell r="A781">
            <v>231159</v>
          </cell>
          <cell r="B781" t="str">
            <v>FP LAÇO PRÉ-FORMADO DE TOPO 36,2KV CAA 107MM2</v>
          </cell>
          <cell r="C781" t="str">
            <v>PC</v>
          </cell>
          <cell r="D781">
            <v>0</v>
          </cell>
        </row>
        <row r="782">
          <cell r="A782">
            <v>231167</v>
          </cell>
          <cell r="B782" t="str">
            <v>FP LAÇO PRÉ-FORMADO DE TOPO 36,2KV CAA 170MM2</v>
          </cell>
          <cell r="C782" t="str">
            <v>PC</v>
          </cell>
          <cell r="D782">
            <v>0</v>
          </cell>
        </row>
        <row r="783">
          <cell r="A783">
            <v>226357</v>
          </cell>
          <cell r="B783" t="str">
            <v>FP LAÇO PRÉ-FORMADO PVC LATERAL CA 34MM2</v>
          </cell>
          <cell r="C783" t="str">
            <v>PC</v>
          </cell>
          <cell r="D783">
            <v>0</v>
          </cell>
        </row>
        <row r="784">
          <cell r="A784">
            <v>338368</v>
          </cell>
          <cell r="B784" t="str">
            <v>FP LÂMPADA USADA VM VS MISTA</v>
          </cell>
          <cell r="C784" t="str">
            <v>PC</v>
          </cell>
          <cell r="D784">
            <v>0</v>
          </cell>
        </row>
        <row r="785">
          <cell r="A785">
            <v>259424</v>
          </cell>
          <cell r="B785" t="str">
            <v>FP LÂMPADA VS 70W AP E-27 OVOIDE</v>
          </cell>
          <cell r="C785" t="str">
            <v>PC</v>
          </cell>
          <cell r="D785">
            <v>0</v>
          </cell>
        </row>
        <row r="786">
          <cell r="A786">
            <v>231126</v>
          </cell>
          <cell r="B786" t="str">
            <v>FP LAW PRÉ-FORMADO DE TOPO 36,2KV CAA 21MM2</v>
          </cell>
          <cell r="C786" t="str">
            <v>PC</v>
          </cell>
          <cell r="D786">
            <v>0</v>
          </cell>
        </row>
        <row r="787">
          <cell r="A787">
            <v>231134</v>
          </cell>
          <cell r="B787" t="str">
            <v>FP LAW PRÉ-FORMADO DE TOPO 36,2KV CAA 34MM2</v>
          </cell>
          <cell r="C787" t="str">
            <v>PC</v>
          </cell>
          <cell r="D787">
            <v>0</v>
          </cell>
        </row>
        <row r="788">
          <cell r="A788">
            <v>231142</v>
          </cell>
          <cell r="B788" t="str">
            <v>FP LAW PRÉ-FORMADO DE TOPO 36,2KV CAA 54MM2</v>
          </cell>
          <cell r="C788" t="str">
            <v>PC</v>
          </cell>
          <cell r="D788">
            <v>0</v>
          </cell>
        </row>
        <row r="789">
          <cell r="A789">
            <v>231092</v>
          </cell>
          <cell r="B789" t="str">
            <v>FP LAW PRÉ-FORMADO LATERAL SIMP. 36,2KV CAA 21MM2</v>
          </cell>
          <cell r="C789" t="str">
            <v>PC</v>
          </cell>
          <cell r="D789">
            <v>0</v>
          </cell>
        </row>
        <row r="790">
          <cell r="A790">
            <v>231100</v>
          </cell>
          <cell r="B790" t="str">
            <v>FP LAW PRÉ-FORMADO LATERAL SIMP. 36,2KV CAA 34MM2</v>
          </cell>
          <cell r="C790" t="str">
            <v>PC</v>
          </cell>
          <cell r="D790">
            <v>0</v>
          </cell>
        </row>
        <row r="791">
          <cell r="A791">
            <v>231118</v>
          </cell>
          <cell r="B791" t="str">
            <v>FP LAW PRÉ-FORMADO LATERAL SIMP. 36,2KV CAA 54MM2</v>
          </cell>
          <cell r="C791" t="str">
            <v>PC</v>
          </cell>
          <cell r="D791">
            <v>0</v>
          </cell>
        </row>
        <row r="792">
          <cell r="A792">
            <v>226332</v>
          </cell>
          <cell r="B792" t="str">
            <v>FP LAW PRÉ-FORMADO PVC LATERAL CA 150MM</v>
          </cell>
          <cell r="C792" t="str">
            <v>PC</v>
          </cell>
          <cell r="D792">
            <v>0</v>
          </cell>
        </row>
        <row r="793">
          <cell r="A793">
            <v>226340</v>
          </cell>
          <cell r="B793" t="str">
            <v>FP LAW PRÉ-FORMADO PVC LATERAL CA 53MM2</v>
          </cell>
          <cell r="C793" t="str">
            <v>PC</v>
          </cell>
          <cell r="D793">
            <v>0</v>
          </cell>
        </row>
        <row r="794">
          <cell r="A794">
            <v>226308</v>
          </cell>
          <cell r="B794" t="str">
            <v>FP LAW PRÉ-FORMADO PVC TOPO CA 150MM</v>
          </cell>
          <cell r="C794" t="str">
            <v>PC</v>
          </cell>
          <cell r="D794">
            <v>0</v>
          </cell>
        </row>
        <row r="795">
          <cell r="A795">
            <v>226324</v>
          </cell>
          <cell r="B795" t="str">
            <v>FP LAW PRÉ-FORMADO PVC TOPO CA 34MM2</v>
          </cell>
          <cell r="C795" t="str">
            <v>PC</v>
          </cell>
          <cell r="D795">
            <v>0</v>
          </cell>
        </row>
        <row r="796">
          <cell r="A796">
            <v>226316</v>
          </cell>
          <cell r="B796" t="str">
            <v>FP LAW PRÉ-FORMADO PVC TOPO CA 53MM2</v>
          </cell>
          <cell r="C796" t="str">
            <v>PC</v>
          </cell>
          <cell r="D796">
            <v>0</v>
          </cell>
        </row>
        <row r="797">
          <cell r="A797">
            <v>230342</v>
          </cell>
          <cell r="B797" t="str">
            <v>FP LAW PRÉ-FORMADO ROLDANA CA/CAA 170MM2(336,4MCM)</v>
          </cell>
          <cell r="C797" t="str">
            <v>PC</v>
          </cell>
          <cell r="D797">
            <v>0</v>
          </cell>
        </row>
        <row r="798">
          <cell r="A798">
            <v>259119</v>
          </cell>
          <cell r="B798" t="str">
            <v>FP LUMINÁRIA ABERTA P/ LÂMPADA VM 250W</v>
          </cell>
          <cell r="C798" t="str">
            <v>PC</v>
          </cell>
          <cell r="D798">
            <v>0</v>
          </cell>
        </row>
        <row r="799">
          <cell r="A799">
            <v>259127</v>
          </cell>
          <cell r="B799" t="str">
            <v>FP LUMINÁRIA ABERTA P/ LÂMPADA VM 80W</v>
          </cell>
          <cell r="C799" t="str">
            <v>PC</v>
          </cell>
          <cell r="D799">
            <v>0</v>
          </cell>
        </row>
        <row r="800">
          <cell r="A800">
            <v>259259</v>
          </cell>
          <cell r="B800" t="str">
            <v>FP LUMINÁRIA C EQUIP ORNAM ESFÉRICA LEIT VM 125W</v>
          </cell>
          <cell r="C800" t="str">
            <v>PC</v>
          </cell>
          <cell r="D800">
            <v>0</v>
          </cell>
        </row>
        <row r="801">
          <cell r="A801">
            <v>377734</v>
          </cell>
          <cell r="B801" t="str">
            <v>FP LUMINÁRIA COM EQUIPAMENTO SEMI ESFÉRICA VM 125W</v>
          </cell>
          <cell r="C801" t="str">
            <v>PC</v>
          </cell>
          <cell r="D801">
            <v>0</v>
          </cell>
        </row>
        <row r="802">
          <cell r="A802">
            <v>352635</v>
          </cell>
          <cell r="B802" t="str">
            <v>FP LUMINÁRIA COM EQUIPAMENTO VS 100W OVOIDE</v>
          </cell>
          <cell r="C802" t="str">
            <v>PC</v>
          </cell>
          <cell r="D802">
            <v>0</v>
          </cell>
        </row>
        <row r="803">
          <cell r="A803">
            <v>328468</v>
          </cell>
          <cell r="B803" t="str">
            <v>FP LUMINÁRIA COM EQUIPAMENTO VS 70W OVOIDE</v>
          </cell>
          <cell r="C803" t="str">
            <v>PC</v>
          </cell>
          <cell r="D803">
            <v>0</v>
          </cell>
        </row>
        <row r="804">
          <cell r="A804">
            <v>298232</v>
          </cell>
          <cell r="B804" t="str">
            <v>FP LUVA DEFLETORA PVC PARA ELETRODUTO 125MM</v>
          </cell>
          <cell r="C804" t="str">
            <v>PC</v>
          </cell>
          <cell r="D804">
            <v>0</v>
          </cell>
        </row>
        <row r="805">
          <cell r="A805">
            <v>298182</v>
          </cell>
          <cell r="B805" t="str">
            <v>FP LUVA DEFLETORA PVC PARA ELETRODUTO 75MM</v>
          </cell>
          <cell r="C805" t="str">
            <v>PC</v>
          </cell>
          <cell r="D805">
            <v>0</v>
          </cell>
        </row>
        <row r="806">
          <cell r="A806">
            <v>226498</v>
          </cell>
          <cell r="B806" t="str">
            <v>FP LUVA EMENDA COMPRESSÃO CAL 50MM2</v>
          </cell>
          <cell r="C806" t="str">
            <v>PC</v>
          </cell>
          <cell r="D806">
            <v>0</v>
          </cell>
        </row>
        <row r="807">
          <cell r="A807">
            <v>226761</v>
          </cell>
          <cell r="B807" t="str">
            <v>FP LUVA EMENDA COMPRESSÃO FIO CU 10MM2</v>
          </cell>
          <cell r="C807" t="str">
            <v>PC</v>
          </cell>
          <cell r="D807">
            <v>0</v>
          </cell>
        </row>
        <row r="808">
          <cell r="A808">
            <v>226746</v>
          </cell>
          <cell r="B808" t="str">
            <v>FP LUVA EMENDA COMPRESSÃO FIO CU 25MM2</v>
          </cell>
          <cell r="C808" t="str">
            <v>PC</v>
          </cell>
          <cell r="D808">
            <v>0</v>
          </cell>
        </row>
        <row r="809">
          <cell r="A809">
            <v>84392</v>
          </cell>
          <cell r="B809" t="str">
            <v>FP MANGUEIRA DIELÉTRICA 7,6M</v>
          </cell>
          <cell r="C809" t="str">
            <v>PR</v>
          </cell>
          <cell r="D809">
            <v>0</v>
          </cell>
        </row>
        <row r="810">
          <cell r="A810">
            <v>700232</v>
          </cell>
          <cell r="B810" t="str">
            <v>FP MAO DE OBRA LIMPEZA E ACEIRO DE FAIXA</v>
          </cell>
          <cell r="C810" t="str">
            <v>US</v>
          </cell>
          <cell r="D810">
            <v>0</v>
          </cell>
        </row>
        <row r="811">
          <cell r="A811">
            <v>237115</v>
          </cell>
          <cell r="B811" t="str">
            <v>FP MAO-FRANCESA PLANA</v>
          </cell>
          <cell r="C811" t="str">
            <v>PC</v>
          </cell>
          <cell r="D811">
            <v>0</v>
          </cell>
        </row>
        <row r="812">
          <cell r="A812">
            <v>214593</v>
          </cell>
          <cell r="B812" t="str">
            <v>FP MASTRO EQUILÍBRIO CAP 1500 DAN</v>
          </cell>
          <cell r="C812" t="str">
            <v>PC</v>
          </cell>
          <cell r="D812">
            <v>0</v>
          </cell>
        </row>
        <row r="813">
          <cell r="A813">
            <v>214601</v>
          </cell>
          <cell r="B813" t="str">
            <v>FP MASTRO SIMPLES CAP 600DAN</v>
          </cell>
          <cell r="C813" t="str">
            <v>PC</v>
          </cell>
          <cell r="D813">
            <v>0</v>
          </cell>
        </row>
        <row r="814">
          <cell r="A814">
            <v>376699</v>
          </cell>
          <cell r="B814" t="str">
            <v>FP MEDIDOR ELETRÔNICO KWH 120V 15A 1 ELEMENTO</v>
          </cell>
          <cell r="C814" t="str">
            <v>PC</v>
          </cell>
          <cell r="D814">
            <v>0</v>
          </cell>
        </row>
        <row r="815">
          <cell r="A815">
            <v>324798</v>
          </cell>
          <cell r="B815" t="str">
            <v>FP MEDIDOR KVARH 120V 2,5A 2 ELEMENTOS</v>
          </cell>
          <cell r="C815" t="str">
            <v>PC</v>
          </cell>
          <cell r="D815">
            <v>0</v>
          </cell>
        </row>
        <row r="816">
          <cell r="A816">
            <v>314138</v>
          </cell>
          <cell r="B816" t="str">
            <v>FP MEDIDOR KVARH 120V 2,5A 2 ELEMENTOS 10A</v>
          </cell>
          <cell r="C816" t="str">
            <v>PC</v>
          </cell>
          <cell r="D816">
            <v>0</v>
          </cell>
        </row>
        <row r="817">
          <cell r="A817">
            <v>324806</v>
          </cell>
          <cell r="B817" t="str">
            <v>FP MEDIDOR KVARH 120V 2,5A 3 ELEMENTOS</v>
          </cell>
          <cell r="C817" t="str">
            <v>PC</v>
          </cell>
          <cell r="D817">
            <v>0</v>
          </cell>
        </row>
        <row r="818">
          <cell r="A818">
            <v>314153</v>
          </cell>
          <cell r="B818" t="str">
            <v>FP MEDIDOR KVARH 120V 2,5A 3 ELEMENTOS 10A</v>
          </cell>
          <cell r="C818" t="str">
            <v>PC</v>
          </cell>
          <cell r="D818">
            <v>0</v>
          </cell>
        </row>
        <row r="819">
          <cell r="A819">
            <v>313361</v>
          </cell>
          <cell r="B819" t="str">
            <v>FP MEDIDOR KVARH 2 ELEMENTOS COM SENSOR POLIFÁSICO</v>
          </cell>
          <cell r="C819" t="str">
            <v>PC</v>
          </cell>
          <cell r="D819">
            <v>0</v>
          </cell>
        </row>
        <row r="820">
          <cell r="A820">
            <v>314179</v>
          </cell>
          <cell r="B820" t="str">
            <v>FP MEDIDOR KVARH 240V 2,5A 3 ELEMENTOS 10A</v>
          </cell>
          <cell r="C820" t="str">
            <v>PC</v>
          </cell>
          <cell r="D820">
            <v>0</v>
          </cell>
        </row>
        <row r="821">
          <cell r="A821">
            <v>325829</v>
          </cell>
          <cell r="B821" t="str">
            <v>FP MEDIDOR KVARH 240V 2,5A 3 ELEMENTOS SENSOR INTE</v>
          </cell>
          <cell r="C821" t="str">
            <v>PC</v>
          </cell>
          <cell r="D821">
            <v>0</v>
          </cell>
        </row>
        <row r="822">
          <cell r="A822">
            <v>313379</v>
          </cell>
          <cell r="B822" t="str">
            <v>FP MEDIDOR KVARH 3 ELEMENTOS COM SENSOR POLIFÁSICO</v>
          </cell>
          <cell r="C822" t="str">
            <v>PC</v>
          </cell>
          <cell r="D822">
            <v>0</v>
          </cell>
        </row>
        <row r="823">
          <cell r="A823">
            <v>314054</v>
          </cell>
          <cell r="B823" t="str">
            <v>FP MEDIDOR KWH 120V 15A 1 ELEMENTOS</v>
          </cell>
          <cell r="C823" t="str">
            <v>PC</v>
          </cell>
          <cell r="D823">
            <v>0</v>
          </cell>
        </row>
        <row r="824">
          <cell r="A824">
            <v>314088</v>
          </cell>
          <cell r="B824" t="str">
            <v>FP MEDIDOR KWH 120V 15A 2 ELEMENTOS</v>
          </cell>
          <cell r="C824" t="str">
            <v>PC</v>
          </cell>
          <cell r="D824">
            <v>0</v>
          </cell>
        </row>
        <row r="825">
          <cell r="A825">
            <v>317230</v>
          </cell>
          <cell r="B825" t="str">
            <v>FP MEDIDOR KWH 120V 15A 2 ELEMENTOS DUPLO REGISTRO</v>
          </cell>
          <cell r="C825" t="str">
            <v>PC</v>
          </cell>
          <cell r="D825">
            <v>0</v>
          </cell>
        </row>
        <row r="826">
          <cell r="A826">
            <v>314112</v>
          </cell>
          <cell r="B826" t="str">
            <v>FP MEDIDOR KWH 120V 15A 3 ELEMENTOS</v>
          </cell>
          <cell r="C826" t="str">
            <v>PC</v>
          </cell>
          <cell r="D826">
            <v>0</v>
          </cell>
        </row>
        <row r="827">
          <cell r="A827">
            <v>317248</v>
          </cell>
          <cell r="B827" t="str">
            <v>FP MEDIDOR KWH 120V 15A 3 ELEMENTOS DUPLO REGISTRO</v>
          </cell>
          <cell r="C827" t="str">
            <v>PC</v>
          </cell>
          <cell r="D827">
            <v>0</v>
          </cell>
        </row>
        <row r="828">
          <cell r="A828">
            <v>314070</v>
          </cell>
          <cell r="B828" t="str">
            <v>FP MEDIDOR KWH 120V 2,5A 2 ELEMENTOS</v>
          </cell>
          <cell r="C828" t="str">
            <v>PC</v>
          </cell>
          <cell r="D828">
            <v>0</v>
          </cell>
        </row>
        <row r="829">
          <cell r="A829">
            <v>317388</v>
          </cell>
          <cell r="B829" t="str">
            <v>FP MEDIDOR KWH 120V 2,5A 2 ELEMENTOS DUPLO REGISTR</v>
          </cell>
          <cell r="C829" t="str">
            <v>PC</v>
          </cell>
          <cell r="D829">
            <v>0</v>
          </cell>
        </row>
        <row r="830">
          <cell r="A830">
            <v>313346</v>
          </cell>
          <cell r="B830" t="str">
            <v>FP MEDIDOR KWH 2 ELEMENTOS COM SENSOR POLIFÁSICO</v>
          </cell>
          <cell r="C830" t="str">
            <v>PC</v>
          </cell>
          <cell r="D830">
            <v>0</v>
          </cell>
        </row>
        <row r="831">
          <cell r="A831">
            <v>314062</v>
          </cell>
          <cell r="B831" t="str">
            <v>FP MEDIDOR KWH 240V 15A 1 ELEMENTOS 3 FIOS</v>
          </cell>
          <cell r="C831" t="str">
            <v>PC</v>
          </cell>
          <cell r="D831">
            <v>0</v>
          </cell>
        </row>
        <row r="832">
          <cell r="A832">
            <v>317404</v>
          </cell>
          <cell r="B832" t="str">
            <v>FP MEDIDOR KWH 240V 15A 3 ELEMENTOS DUPLO REGISTRO</v>
          </cell>
          <cell r="C832" t="str">
            <v>PC</v>
          </cell>
          <cell r="D832">
            <v>0</v>
          </cell>
        </row>
        <row r="833">
          <cell r="A833">
            <v>325811</v>
          </cell>
          <cell r="B833" t="str">
            <v>FP MEDIDOR KWH 240V 2,5A 3 ELEMENTOS COM SENSOR</v>
          </cell>
          <cell r="C833" t="str">
            <v>PC</v>
          </cell>
          <cell r="D833">
            <v>0</v>
          </cell>
        </row>
        <row r="834">
          <cell r="A834">
            <v>317396</v>
          </cell>
          <cell r="B834" t="str">
            <v>FP MEDIDOR KWH 240V 2,5A 3 ELEMENTOS DUPLO REGISTR</v>
          </cell>
          <cell r="C834" t="str">
            <v>PC</v>
          </cell>
          <cell r="D834">
            <v>0</v>
          </cell>
        </row>
        <row r="835">
          <cell r="A835">
            <v>314104</v>
          </cell>
          <cell r="B835" t="str">
            <v>FP MEDIDOR KWH 240V 2,5A 3 ELEMENTOS IMAX 10A</v>
          </cell>
          <cell r="C835" t="str">
            <v>PC</v>
          </cell>
          <cell r="D835">
            <v>0</v>
          </cell>
        </row>
        <row r="836">
          <cell r="A836">
            <v>313353</v>
          </cell>
          <cell r="B836" t="str">
            <v>FP MEDIDOR KWH 3 ELEMENTOS COM SENSOR POLIFÁSICO</v>
          </cell>
          <cell r="C836" t="str">
            <v>PC</v>
          </cell>
          <cell r="D836">
            <v>0</v>
          </cell>
        </row>
        <row r="837">
          <cell r="A837">
            <v>314211</v>
          </cell>
          <cell r="B837" t="str">
            <v>FP MEDIDOR KWH KW 240V 2,5A 3 ELEMENTOS IMAX 10A</v>
          </cell>
          <cell r="C837" t="str">
            <v>PC</v>
          </cell>
          <cell r="D837">
            <v>0</v>
          </cell>
        </row>
        <row r="838">
          <cell r="A838">
            <v>903937</v>
          </cell>
          <cell r="B838" t="str">
            <v>FP MODULO FOTOVOLTAICO 100WP</v>
          </cell>
          <cell r="C838" t="str">
            <v>PC</v>
          </cell>
          <cell r="D838">
            <v>0</v>
          </cell>
        </row>
        <row r="839">
          <cell r="A839">
            <v>372658</v>
          </cell>
          <cell r="B839" t="str">
            <v>FP PADRÃO ENTRADA BIFÁSICO 1 CAIXA 4,5M PPF-19</v>
          </cell>
          <cell r="C839" t="str">
            <v>CJ</v>
          </cell>
          <cell r="D839">
            <v>0</v>
          </cell>
        </row>
        <row r="840">
          <cell r="A840">
            <v>378848</v>
          </cell>
          <cell r="B840" t="str">
            <v>FP PADRÃO ENTRADA MONOFÁSICO 1 CAIXA 7M PPF-4</v>
          </cell>
          <cell r="C840" t="str">
            <v>CJ</v>
          </cell>
          <cell r="D840">
            <v>0</v>
          </cell>
        </row>
        <row r="841">
          <cell r="A841">
            <v>66191</v>
          </cell>
          <cell r="B841" t="str">
            <v>FP PARAFUSO N.14</v>
          </cell>
          <cell r="C841" t="str">
            <v>PC</v>
          </cell>
          <cell r="D841">
            <v>0</v>
          </cell>
        </row>
        <row r="842">
          <cell r="A842">
            <v>3178</v>
          </cell>
          <cell r="B842" t="str">
            <v>FP PERFIL Z AÇO 34X70X34MM</v>
          </cell>
          <cell r="C842" t="str">
            <v>PC</v>
          </cell>
          <cell r="D842">
            <v>0</v>
          </cell>
        </row>
        <row r="843">
          <cell r="A843">
            <v>237511</v>
          </cell>
          <cell r="B843" t="str">
            <v>FP PINO DE CRUZETA 324MM PARA ISOLADOR 24,2 KV</v>
          </cell>
          <cell r="C843" t="str">
            <v>PC</v>
          </cell>
          <cell r="D843">
            <v>0</v>
          </cell>
        </row>
        <row r="844">
          <cell r="A844">
            <v>237529</v>
          </cell>
          <cell r="B844" t="str">
            <v>FP PINO DE CRUZETA 370MM PARA ISOLADOR 36,2 KV</v>
          </cell>
          <cell r="C844" t="str">
            <v>PC</v>
          </cell>
          <cell r="D844">
            <v>0</v>
          </cell>
        </row>
        <row r="845">
          <cell r="A845">
            <v>237495</v>
          </cell>
          <cell r="B845" t="str">
            <v>FP PINO DE TOPO 389MM PARA ISOLADOR 15 KV</v>
          </cell>
          <cell r="C845" t="str">
            <v>PC</v>
          </cell>
          <cell r="D845">
            <v>0</v>
          </cell>
        </row>
        <row r="846">
          <cell r="A846">
            <v>237503</v>
          </cell>
          <cell r="B846" t="str">
            <v>FP PINO DE TOPO 419MM PARA ISOLADOR 24,2 KV</v>
          </cell>
          <cell r="C846" t="str">
            <v>PC</v>
          </cell>
          <cell r="D846">
            <v>0</v>
          </cell>
        </row>
        <row r="847">
          <cell r="A847">
            <v>207290</v>
          </cell>
          <cell r="B847" t="str">
            <v>FP POSTE CONCRETO CIRCULAR 10M 150DAN</v>
          </cell>
          <cell r="C847" t="str">
            <v>PC</v>
          </cell>
          <cell r="D847">
            <v>0</v>
          </cell>
        </row>
        <row r="848">
          <cell r="A848">
            <v>207324</v>
          </cell>
          <cell r="B848" t="str">
            <v>FP POSTE CONCRETO CIRCULAR 10M 300DAN</v>
          </cell>
          <cell r="C848" t="str">
            <v>PC</v>
          </cell>
          <cell r="D848">
            <v>0</v>
          </cell>
        </row>
        <row r="849">
          <cell r="A849">
            <v>207332</v>
          </cell>
          <cell r="B849" t="str">
            <v>FP POSTE CONCRETO CIRCULAR 10M 450DAN</v>
          </cell>
          <cell r="C849" t="str">
            <v>PC</v>
          </cell>
          <cell r="D849">
            <v>0</v>
          </cell>
        </row>
        <row r="850">
          <cell r="A850">
            <v>207357</v>
          </cell>
          <cell r="B850" t="str">
            <v>FP POSTE CONCRETO CIRCULAR 10M 600DAN</v>
          </cell>
          <cell r="C850" t="str">
            <v>PC</v>
          </cell>
          <cell r="D850">
            <v>0</v>
          </cell>
        </row>
        <row r="851">
          <cell r="A851">
            <v>207431</v>
          </cell>
          <cell r="B851" t="str">
            <v>FP POSTE CONCRETO CIRCULAR 11M 450DAN</v>
          </cell>
          <cell r="C851" t="str">
            <v>PC</v>
          </cell>
          <cell r="D851">
            <v>0</v>
          </cell>
        </row>
        <row r="852">
          <cell r="A852">
            <v>207472</v>
          </cell>
          <cell r="B852" t="str">
            <v>FP POSTE CONCRETO CIRCULAR 11M1000DAN</v>
          </cell>
          <cell r="C852" t="str">
            <v>PC</v>
          </cell>
          <cell r="D852">
            <v>0</v>
          </cell>
        </row>
        <row r="853">
          <cell r="A853">
            <v>207159</v>
          </cell>
          <cell r="B853" t="str">
            <v>FP POSTE CONCRETO CIRCULAR 9M 150DAN</v>
          </cell>
          <cell r="C853" t="str">
            <v>PC</v>
          </cell>
          <cell r="D853">
            <v>0</v>
          </cell>
        </row>
        <row r="854">
          <cell r="A854">
            <v>207274</v>
          </cell>
          <cell r="B854" t="str">
            <v>FP POSTE CONCRETO CIRCULAR 9M 300DAN</v>
          </cell>
          <cell r="C854" t="str">
            <v>PC</v>
          </cell>
          <cell r="D854">
            <v>0</v>
          </cell>
        </row>
        <row r="855">
          <cell r="A855">
            <v>207977</v>
          </cell>
          <cell r="B855" t="str">
            <v>FP POSTE CONCRETO CIRCULAR 9M 400DAN</v>
          </cell>
          <cell r="C855" t="str">
            <v>PC</v>
          </cell>
          <cell r="D855">
            <v>0</v>
          </cell>
        </row>
        <row r="856">
          <cell r="A856">
            <v>207308</v>
          </cell>
          <cell r="B856" t="str">
            <v>FP POSTE CONCRETO DUPLO T 10M 150DAN</v>
          </cell>
          <cell r="C856" t="str">
            <v>PC</v>
          </cell>
          <cell r="D856">
            <v>0</v>
          </cell>
        </row>
        <row r="857">
          <cell r="A857">
            <v>207670</v>
          </cell>
          <cell r="B857" t="str">
            <v>FP POSTE CONCRETO DUPLO T 10M 300C/ME</v>
          </cell>
          <cell r="C857" t="str">
            <v>PC</v>
          </cell>
          <cell r="D857">
            <v>0</v>
          </cell>
        </row>
        <row r="858">
          <cell r="A858">
            <v>207316</v>
          </cell>
          <cell r="B858" t="str">
            <v>FP POSTE CONCRETO DUPLO T 10M 300DAN</v>
          </cell>
          <cell r="C858" t="str">
            <v>PC</v>
          </cell>
          <cell r="D858">
            <v>0</v>
          </cell>
        </row>
        <row r="859">
          <cell r="A859">
            <v>207779</v>
          </cell>
          <cell r="B859" t="str">
            <v>FP POSTE CONCRETO DUPLO T 10M 450DAN</v>
          </cell>
          <cell r="C859" t="str">
            <v>PC</v>
          </cell>
          <cell r="D859">
            <v>0</v>
          </cell>
        </row>
        <row r="860">
          <cell r="A860">
            <v>207365</v>
          </cell>
          <cell r="B860" t="str">
            <v>FP POSTE CONCRETO DUPLO T 10M 600DAN</v>
          </cell>
          <cell r="C860" t="str">
            <v>PC</v>
          </cell>
          <cell r="D860">
            <v>0</v>
          </cell>
        </row>
        <row r="861">
          <cell r="A861">
            <v>207597</v>
          </cell>
          <cell r="B861" t="str">
            <v>FP POSTE CONCRETO DUPLO T 13M 300DAN</v>
          </cell>
          <cell r="C861" t="str">
            <v>PC</v>
          </cell>
          <cell r="D861">
            <v>0</v>
          </cell>
        </row>
        <row r="862">
          <cell r="A862">
            <v>207753</v>
          </cell>
          <cell r="B862" t="str">
            <v>FP POSTE CONCRETO DUPLO T 9M 300DAN</v>
          </cell>
          <cell r="C862" t="str">
            <v>PC</v>
          </cell>
          <cell r="D862">
            <v>0</v>
          </cell>
        </row>
        <row r="863">
          <cell r="A863">
            <v>207662</v>
          </cell>
          <cell r="B863" t="str">
            <v>FP POSTE DUPLO T 17 METROS 600 DAN</v>
          </cell>
          <cell r="C863" t="str">
            <v>PC</v>
          </cell>
          <cell r="D863">
            <v>0</v>
          </cell>
        </row>
        <row r="864">
          <cell r="A864">
            <v>208041</v>
          </cell>
          <cell r="B864" t="str">
            <v>FP POSTE EUCALIPTO 10M 150DAN</v>
          </cell>
          <cell r="C864" t="str">
            <v>PC</v>
          </cell>
          <cell r="D864">
            <v>0</v>
          </cell>
        </row>
        <row r="865">
          <cell r="A865">
            <v>208058</v>
          </cell>
          <cell r="B865" t="str">
            <v>FP POSTE EUCALIPTO 10M 300DAN</v>
          </cell>
          <cell r="C865" t="str">
            <v>PC</v>
          </cell>
          <cell r="D865">
            <v>0</v>
          </cell>
        </row>
        <row r="866">
          <cell r="A866">
            <v>208025</v>
          </cell>
          <cell r="B866" t="str">
            <v>FP POSTE EUCALIPTO 10M 600DAN</v>
          </cell>
          <cell r="C866" t="str">
            <v>PC</v>
          </cell>
          <cell r="D866">
            <v>0</v>
          </cell>
        </row>
        <row r="867">
          <cell r="A867">
            <v>207985</v>
          </cell>
          <cell r="B867" t="str">
            <v>FP POSTE EUCALIPTO 9M 150DAN (RESTRITO RURAL)</v>
          </cell>
          <cell r="C867" t="str">
            <v>PC</v>
          </cell>
          <cell r="D867">
            <v>0</v>
          </cell>
        </row>
        <row r="868">
          <cell r="A868">
            <v>210880</v>
          </cell>
          <cell r="B868" t="str">
            <v>FP POSTE MODULAR AÇO DUPLO U 10M</v>
          </cell>
          <cell r="C868" t="str">
            <v>PC</v>
          </cell>
          <cell r="D868">
            <v>0</v>
          </cell>
        </row>
        <row r="869">
          <cell r="A869">
            <v>210898</v>
          </cell>
          <cell r="B869" t="str">
            <v>FP POSTE MODULAR AÇO DUPLO U 11M</v>
          </cell>
          <cell r="C869" t="str">
            <v>PC</v>
          </cell>
          <cell r="D869">
            <v>0</v>
          </cell>
        </row>
        <row r="870">
          <cell r="A870">
            <v>210906</v>
          </cell>
          <cell r="B870" t="str">
            <v>FP POSTE MODULAR AÇO DUPLO U 12M</v>
          </cell>
          <cell r="C870" t="str">
            <v>PC</v>
          </cell>
          <cell r="D870">
            <v>0</v>
          </cell>
        </row>
        <row r="871">
          <cell r="A871">
            <v>210914</v>
          </cell>
          <cell r="B871" t="str">
            <v>FP POSTE MODULAR AÇO DUPLO U 13M</v>
          </cell>
          <cell r="C871" t="str">
            <v>PC</v>
          </cell>
          <cell r="D871">
            <v>0</v>
          </cell>
        </row>
        <row r="872">
          <cell r="A872">
            <v>212019</v>
          </cell>
          <cell r="B872" t="str">
            <v>FP POSTE RETO 12M POL CÔNICO</v>
          </cell>
          <cell r="C872" t="str">
            <v>PC</v>
          </cell>
          <cell r="D872">
            <v>0</v>
          </cell>
        </row>
        <row r="873">
          <cell r="A873">
            <v>214676</v>
          </cell>
          <cell r="B873" t="str">
            <v>FP POSTE RETO 16M POLIG AÇO</v>
          </cell>
          <cell r="C873" t="str">
            <v>PC</v>
          </cell>
          <cell r="D873">
            <v>0</v>
          </cell>
        </row>
        <row r="874">
          <cell r="A874">
            <v>89664</v>
          </cell>
          <cell r="B874" t="str">
            <v>FP PRANCHETA LEITURISTA</v>
          </cell>
          <cell r="C874" t="str">
            <v>PC</v>
          </cell>
          <cell r="D874">
            <v>0</v>
          </cell>
        </row>
        <row r="875">
          <cell r="A875">
            <v>900675</v>
          </cell>
          <cell r="B875" t="str">
            <v>FP PREGO 17/21 CABEÇA CHATA</v>
          </cell>
          <cell r="C875" t="str">
            <v>PC</v>
          </cell>
          <cell r="D875">
            <v>0</v>
          </cell>
        </row>
        <row r="876">
          <cell r="A876">
            <v>375336</v>
          </cell>
          <cell r="B876" t="str">
            <v>FP PREGO 20X30 CABEÇA CHATA</v>
          </cell>
          <cell r="C876" t="str">
            <v>KG</v>
          </cell>
          <cell r="D876">
            <v>0</v>
          </cell>
        </row>
        <row r="877">
          <cell r="A877">
            <v>377628</v>
          </cell>
          <cell r="B877" t="str">
            <v>FP REATOR LÂMPADA VMETAL 150W INTEG IP ORNAM</v>
          </cell>
          <cell r="C877" t="str">
            <v>PC</v>
          </cell>
          <cell r="D877">
            <v>0</v>
          </cell>
        </row>
        <row r="878">
          <cell r="A878">
            <v>351965</v>
          </cell>
          <cell r="B878" t="str">
            <v>FP REGULADOR MONOFÁSICO 15KV 167 KVA F INV</v>
          </cell>
          <cell r="C878" t="str">
            <v>PC</v>
          </cell>
          <cell r="D878">
            <v>0</v>
          </cell>
        </row>
        <row r="879">
          <cell r="A879">
            <v>376744</v>
          </cell>
          <cell r="B879" t="str">
            <v>FP REGULADOR MONOFÁSICO 15KV 167 KVA S/COM</v>
          </cell>
          <cell r="C879" t="str">
            <v>PC</v>
          </cell>
          <cell r="D879">
            <v>0</v>
          </cell>
        </row>
        <row r="880">
          <cell r="A880">
            <v>376743</v>
          </cell>
          <cell r="B880" t="str">
            <v>FP REGULADOR MONOFÁSICO 15KV 76,2KVA S/CM</v>
          </cell>
          <cell r="C880" t="str">
            <v>PC</v>
          </cell>
          <cell r="D880">
            <v>0</v>
          </cell>
        </row>
        <row r="881">
          <cell r="A881">
            <v>269928</v>
          </cell>
          <cell r="B881" t="str">
            <v>FP RELIGADOR TRIFÁSICO 15KV 200A 2KA</v>
          </cell>
          <cell r="C881" t="str">
            <v>PC</v>
          </cell>
          <cell r="D881">
            <v>0</v>
          </cell>
        </row>
        <row r="882">
          <cell r="A882">
            <v>288779</v>
          </cell>
          <cell r="B882" t="str">
            <v>FP RELIGADOR TRIFÁSICO 15KV 400A 6KA</v>
          </cell>
          <cell r="C882" t="str">
            <v>PC</v>
          </cell>
          <cell r="D882">
            <v>0</v>
          </cell>
        </row>
        <row r="883">
          <cell r="A883">
            <v>351957</v>
          </cell>
          <cell r="B883" t="str">
            <v>FP RELIGADOR TRIFÁSICO 6KA 15KV AUT</v>
          </cell>
          <cell r="C883" t="str">
            <v>PC</v>
          </cell>
          <cell r="D883">
            <v>0</v>
          </cell>
        </row>
        <row r="884">
          <cell r="A884">
            <v>284976</v>
          </cell>
          <cell r="B884" t="str">
            <v>FP SECCIONALIZADOR MONOFÁSICO 15KV GH</v>
          </cell>
          <cell r="C884" t="str">
            <v>PC</v>
          </cell>
          <cell r="D884">
            <v>0</v>
          </cell>
        </row>
        <row r="885">
          <cell r="A885">
            <v>214585</v>
          </cell>
          <cell r="B885" t="str">
            <v>FP SELA P/MASTROS EQUIL.SIMP</v>
          </cell>
          <cell r="C885" t="str">
            <v>PC</v>
          </cell>
          <cell r="D885">
            <v>0</v>
          </cell>
        </row>
        <row r="886">
          <cell r="A886">
            <v>311332</v>
          </cell>
          <cell r="B886" t="str">
            <v>FP SELO CHUMBO</v>
          </cell>
          <cell r="C886" t="str">
            <v>CT</v>
          </cell>
          <cell r="D886">
            <v>0</v>
          </cell>
        </row>
        <row r="887">
          <cell r="A887">
            <v>374483</v>
          </cell>
          <cell r="B887" t="str">
            <v>FP SELO DE SINALIZAQA0</v>
          </cell>
          <cell r="C887" t="str">
            <v>CT</v>
          </cell>
          <cell r="D887">
            <v>0</v>
          </cell>
        </row>
        <row r="888">
          <cell r="A888">
            <v>211763</v>
          </cell>
          <cell r="B888" t="str">
            <v>FP SEPARADOR VERTICAL PARA 150MM2</v>
          </cell>
          <cell r="C888" t="str">
            <v>CJ</v>
          </cell>
          <cell r="D888">
            <v>0</v>
          </cell>
        </row>
        <row r="889">
          <cell r="A889">
            <v>234534</v>
          </cell>
          <cell r="B889" t="str">
            <v>FP SEPARADOR VERTICAL PARA 50MM2</v>
          </cell>
          <cell r="C889" t="str">
            <v>CJ</v>
          </cell>
          <cell r="D889">
            <v>0</v>
          </cell>
        </row>
        <row r="890">
          <cell r="A890">
            <v>237107</v>
          </cell>
          <cell r="B890" t="str">
            <v>FP SUPORTE BTX</v>
          </cell>
          <cell r="C890" t="str">
            <v>PC</v>
          </cell>
          <cell r="D890">
            <v>0</v>
          </cell>
        </row>
        <row r="891">
          <cell r="A891">
            <v>327791</v>
          </cell>
          <cell r="B891" t="str">
            <v>FP SUPORTE PARA BTX OPERAQA0 CARGA</v>
          </cell>
          <cell r="C891" t="str">
            <v>PC</v>
          </cell>
          <cell r="D891">
            <v>0</v>
          </cell>
        </row>
        <row r="892">
          <cell r="A892">
            <v>375474</v>
          </cell>
          <cell r="B892" t="str">
            <v>FP SUPORTE PARA LUMINÁRIA PÉ-DE-GALINHA</v>
          </cell>
          <cell r="C892" t="str">
            <v>PC</v>
          </cell>
          <cell r="D892">
            <v>0</v>
          </cell>
        </row>
        <row r="893">
          <cell r="A893">
            <v>80903</v>
          </cell>
          <cell r="B893" t="str">
            <v>FP SUSPENSÃO TIRA JUGULAR</v>
          </cell>
          <cell r="C893" t="str">
            <v>CJ</v>
          </cell>
          <cell r="D893">
            <v>0</v>
          </cell>
        </row>
        <row r="894">
          <cell r="A894">
            <v>259291</v>
          </cell>
          <cell r="B894" t="str">
            <v>FP TELA PROTEQA0 PARA LUMINÁRIA ABERTA</v>
          </cell>
          <cell r="C894" t="str">
            <v>PC</v>
          </cell>
          <cell r="D894">
            <v>0</v>
          </cell>
        </row>
        <row r="895">
          <cell r="A895">
            <v>242552</v>
          </cell>
          <cell r="B895" t="str">
            <v>FP TP 15KV 120-1</v>
          </cell>
          <cell r="C895" t="str">
            <v>PC</v>
          </cell>
          <cell r="D895">
            <v>0</v>
          </cell>
        </row>
        <row r="896">
          <cell r="A896">
            <v>242586</v>
          </cell>
          <cell r="B896" t="str">
            <v>FP TP 25,8KV 200-1</v>
          </cell>
          <cell r="C896" t="str">
            <v>PC</v>
          </cell>
          <cell r="D896">
            <v>0</v>
          </cell>
        </row>
        <row r="897">
          <cell r="A897">
            <v>239038</v>
          </cell>
          <cell r="B897" t="str">
            <v>FP TRANSFORMADOR MONOFÁSICO 10KVA QUEIMADO</v>
          </cell>
          <cell r="C897" t="str">
            <v>PC</v>
          </cell>
          <cell r="D897">
            <v>0</v>
          </cell>
        </row>
        <row r="898">
          <cell r="A898">
            <v>245761</v>
          </cell>
          <cell r="B898" t="str">
            <v>FP TRANSFORMADOR MONOFÁSICO 15KV 5KVA</v>
          </cell>
          <cell r="C898" t="str">
            <v>PC</v>
          </cell>
          <cell r="D898">
            <v>0</v>
          </cell>
        </row>
        <row r="899">
          <cell r="A899">
            <v>245886</v>
          </cell>
          <cell r="B899" t="str">
            <v>FP TRANSFORMADOR MONOFÁSICO 24,2KV 5KVA</v>
          </cell>
          <cell r="C899" t="str">
            <v>PC</v>
          </cell>
          <cell r="D899">
            <v>0</v>
          </cell>
        </row>
        <row r="900">
          <cell r="A900">
            <v>245852</v>
          </cell>
          <cell r="B900" t="str">
            <v>FP TRANSFORMADOR TRIFÁSICO 15KV 112,5KVA</v>
          </cell>
          <cell r="C900" t="str">
            <v>PC</v>
          </cell>
          <cell r="D900">
            <v>0</v>
          </cell>
        </row>
        <row r="901">
          <cell r="A901">
            <v>245811</v>
          </cell>
          <cell r="B901" t="str">
            <v>FP TRANSFORMADOR TRIFÁSICO 15KV 15KVA</v>
          </cell>
          <cell r="C901" t="str">
            <v>PC</v>
          </cell>
          <cell r="D901">
            <v>0</v>
          </cell>
        </row>
        <row r="902">
          <cell r="A902">
            <v>245878</v>
          </cell>
          <cell r="B902" t="str">
            <v>FP TRANSFORMADOR TRIFÁSICO 15KV 225KVA</v>
          </cell>
          <cell r="C902" t="str">
            <v>PC</v>
          </cell>
          <cell r="D902">
            <v>0</v>
          </cell>
        </row>
        <row r="903">
          <cell r="A903">
            <v>375568</v>
          </cell>
          <cell r="B903" t="str">
            <v>FP TRANSFORMADOR TRIFÁSICO 15KV 45KVA 380/220V</v>
          </cell>
          <cell r="C903" t="str">
            <v>PC</v>
          </cell>
          <cell r="D903">
            <v>0</v>
          </cell>
        </row>
        <row r="904">
          <cell r="A904">
            <v>241034</v>
          </cell>
          <cell r="B904" t="str">
            <v>FP TRANSFORMADOR TRIFÁSICO 15KV AP 112,5KVA</v>
          </cell>
          <cell r="C904" t="str">
            <v>PC</v>
          </cell>
          <cell r="D904">
            <v>0</v>
          </cell>
        </row>
        <row r="905">
          <cell r="A905">
            <v>248583</v>
          </cell>
          <cell r="B905" t="str">
            <v>FP TRANSFORMADOR TRIFÁSICO 15KV AP 150KVA</v>
          </cell>
          <cell r="C905" t="str">
            <v>PC</v>
          </cell>
          <cell r="D905">
            <v>0</v>
          </cell>
        </row>
        <row r="906">
          <cell r="A906">
            <v>249748</v>
          </cell>
          <cell r="B906" t="str">
            <v>FP TRANSFORMADOR TRIFÁSICO 15KV AP 30KVA</v>
          </cell>
          <cell r="C906" t="str">
            <v>PC</v>
          </cell>
          <cell r="D906">
            <v>0</v>
          </cell>
        </row>
        <row r="907">
          <cell r="A907">
            <v>259341</v>
          </cell>
          <cell r="B907" t="str">
            <v>FP TRANSFORMADOR TRIFÁSICO 15KV AP 45KVA</v>
          </cell>
          <cell r="C907" t="str">
            <v>PC</v>
          </cell>
          <cell r="D907">
            <v>0</v>
          </cell>
        </row>
        <row r="908">
          <cell r="A908">
            <v>248625</v>
          </cell>
          <cell r="B908" t="str">
            <v>FP TRANSFORMADOR TRIFÁSICO 15KV AP 75KVA</v>
          </cell>
          <cell r="C908" t="str">
            <v>PC</v>
          </cell>
          <cell r="D908">
            <v>0</v>
          </cell>
        </row>
        <row r="909">
          <cell r="A909">
            <v>241075</v>
          </cell>
          <cell r="B909" t="str">
            <v>FP TRANSFORMADOR TRIFÁSICO 15KV API 112,5KVA</v>
          </cell>
          <cell r="C909" t="str">
            <v>PC</v>
          </cell>
          <cell r="D909">
            <v>0</v>
          </cell>
        </row>
        <row r="910">
          <cell r="A910">
            <v>248617</v>
          </cell>
          <cell r="B910" t="str">
            <v>FP TRANSFORMADOR TRIFÁSICO 15KV API 150KVA</v>
          </cell>
          <cell r="C910" t="str">
            <v>PC</v>
          </cell>
          <cell r="D910">
            <v>0</v>
          </cell>
        </row>
        <row r="911">
          <cell r="A911">
            <v>248609</v>
          </cell>
          <cell r="B911" t="str">
            <v>FP TRANSFORMADOR TRIFÁSICO 15KV API 30KVA</v>
          </cell>
          <cell r="C911" t="str">
            <v>PC</v>
          </cell>
          <cell r="D911">
            <v>0</v>
          </cell>
        </row>
        <row r="912">
          <cell r="A912">
            <v>241067</v>
          </cell>
          <cell r="B912" t="str">
            <v>FP TRANSFORMADOR TRIFÁSICO 15KV API 45KVA</v>
          </cell>
          <cell r="C912" t="str">
            <v>PC</v>
          </cell>
          <cell r="D912">
            <v>0</v>
          </cell>
        </row>
        <row r="913">
          <cell r="A913">
            <v>248591</v>
          </cell>
          <cell r="B913" t="str">
            <v>FP TRANSFORMADOR TRIFÁSICO 15KV API 75KVA</v>
          </cell>
          <cell r="C913" t="str">
            <v>PC</v>
          </cell>
          <cell r="D913">
            <v>0</v>
          </cell>
        </row>
        <row r="914">
          <cell r="A914">
            <v>248278</v>
          </cell>
          <cell r="B914" t="str">
            <v>FP TRANSFORMADOR TRIFÁSICO 15KV RDI 225KVA</v>
          </cell>
          <cell r="C914" t="str">
            <v>PC</v>
          </cell>
          <cell r="D914">
            <v>0</v>
          </cell>
        </row>
        <row r="915">
          <cell r="A915">
            <v>245977</v>
          </cell>
          <cell r="B915" t="str">
            <v>FP TRANSFORMADOR TRIFÁSICO 24,2KV 112,5KVA</v>
          </cell>
          <cell r="C915" t="str">
            <v>PC</v>
          </cell>
          <cell r="D915">
            <v>0</v>
          </cell>
        </row>
        <row r="916">
          <cell r="A916">
            <v>245936</v>
          </cell>
          <cell r="B916" t="str">
            <v>FP TRANSFORMADOR TRIFÁSICO 24,2KV 15KVA</v>
          </cell>
          <cell r="C916" t="str">
            <v>PC</v>
          </cell>
          <cell r="D916">
            <v>0</v>
          </cell>
        </row>
        <row r="917">
          <cell r="A917">
            <v>245993</v>
          </cell>
          <cell r="B917" t="str">
            <v>FP TRANSFORMADOR TRIFÁSICO 24,2KV 225KVA</v>
          </cell>
          <cell r="C917" t="str">
            <v>PC</v>
          </cell>
          <cell r="D917">
            <v>0</v>
          </cell>
        </row>
        <row r="918">
          <cell r="A918">
            <v>250159</v>
          </cell>
          <cell r="B918" t="str">
            <v>FP TRANSFORMADOR TRIFÁSICO 24,2KV AP 150KVA</v>
          </cell>
          <cell r="C918" t="str">
            <v>PC</v>
          </cell>
          <cell r="D918">
            <v>0</v>
          </cell>
        </row>
        <row r="919">
          <cell r="A919">
            <v>250092</v>
          </cell>
          <cell r="B919" t="str">
            <v>FP TRANSFORMADOR TRIFÁSICO 24,2KV AP 45KVA</v>
          </cell>
          <cell r="C919" t="str">
            <v>PC</v>
          </cell>
          <cell r="D919">
            <v>0</v>
          </cell>
        </row>
        <row r="920">
          <cell r="A920">
            <v>250100</v>
          </cell>
          <cell r="B920" t="str">
            <v>FP TRANSFORMADOR TRIFÁSICO 24,2KV AP 75KVA</v>
          </cell>
          <cell r="C920" t="str">
            <v>PC</v>
          </cell>
          <cell r="D920">
            <v>0</v>
          </cell>
        </row>
        <row r="921">
          <cell r="A921">
            <v>240036</v>
          </cell>
          <cell r="B921" t="str">
            <v>FP TRANSFORMADOR TRIFÁSICO SUB 15KV 1000KVA 220V</v>
          </cell>
          <cell r="C921" t="str">
            <v>PC</v>
          </cell>
          <cell r="D921">
            <v>0</v>
          </cell>
        </row>
        <row r="922">
          <cell r="A922">
            <v>81083</v>
          </cell>
          <cell r="B922" t="str">
            <v>FP TRAVESSÃO 1800MM PARA CINTURÃO DE SEGURANÇA</v>
          </cell>
          <cell r="C922" t="str">
            <v>PC</v>
          </cell>
          <cell r="D922">
            <v>0</v>
          </cell>
        </row>
        <row r="923">
          <cell r="A923">
            <v>3590</v>
          </cell>
          <cell r="B923" t="str">
            <v>FP TUBO ISOLANTE BORRACHA 600V 310MM</v>
          </cell>
          <cell r="C923" t="str">
            <v>PC</v>
          </cell>
          <cell r="D923">
            <v>0</v>
          </cell>
        </row>
        <row r="924">
          <cell r="A924">
            <v>78931</v>
          </cell>
          <cell r="B924" t="str">
            <v>FP VIGA 14 X 2.5 / 8P X 1M</v>
          </cell>
          <cell r="C924" t="str">
            <v>PC</v>
          </cell>
          <cell r="D924">
            <v>0</v>
          </cell>
        </row>
        <row r="925">
          <cell r="A925">
            <v>18523</v>
          </cell>
          <cell r="B925" t="str">
            <v>FURADEIRA DE IMPACTO HIDRÁULICA</v>
          </cell>
          <cell r="C925" t="str">
            <v>CJ</v>
          </cell>
          <cell r="D925">
            <v>0</v>
          </cell>
        </row>
        <row r="926">
          <cell r="A926">
            <v>375776</v>
          </cell>
          <cell r="B926" t="str">
            <v>FUSÍVEL 36/15KV 100K 10KA</v>
          </cell>
          <cell r="C926" t="str">
            <v>PC</v>
          </cell>
          <cell r="D926">
            <v>0</v>
          </cell>
        </row>
        <row r="927">
          <cell r="A927">
            <v>375779</v>
          </cell>
          <cell r="B927" t="str">
            <v>FUSÍVEL 36/15KV 10K 10KA</v>
          </cell>
          <cell r="C927" t="str">
            <v>PC</v>
          </cell>
          <cell r="D927">
            <v>0</v>
          </cell>
        </row>
        <row r="928">
          <cell r="A928">
            <v>376853</v>
          </cell>
          <cell r="B928" t="str">
            <v>FUSÍVEL 36/15KV 140K 10KA</v>
          </cell>
          <cell r="C928" t="str">
            <v>PC</v>
          </cell>
          <cell r="D928">
            <v>0</v>
          </cell>
        </row>
        <row r="929">
          <cell r="A929">
            <v>376854</v>
          </cell>
          <cell r="B929" t="str">
            <v>FUSÍVEL 36/15KV 200K 10KA</v>
          </cell>
          <cell r="C929" t="str">
            <v>PC</v>
          </cell>
          <cell r="D929">
            <v>0</v>
          </cell>
        </row>
        <row r="930">
          <cell r="A930">
            <v>375778</v>
          </cell>
          <cell r="B930" t="str">
            <v>FUSÍVEL 36/15KV 20K 10KA</v>
          </cell>
          <cell r="C930" t="str">
            <v>PC</v>
          </cell>
          <cell r="D930">
            <v>0</v>
          </cell>
        </row>
        <row r="931">
          <cell r="A931">
            <v>376855</v>
          </cell>
          <cell r="B931" t="str">
            <v>FUSÍVEL 36/15KV 25K 10KA</v>
          </cell>
          <cell r="C931" t="str">
            <v>PC</v>
          </cell>
          <cell r="D931">
            <v>0</v>
          </cell>
        </row>
        <row r="932">
          <cell r="A932">
            <v>375777</v>
          </cell>
          <cell r="B932" t="str">
            <v>FUSÍVEL 36/15KV 50K 10KA</v>
          </cell>
          <cell r="C932" t="str">
            <v>PC</v>
          </cell>
          <cell r="D932">
            <v>0</v>
          </cell>
        </row>
        <row r="933">
          <cell r="A933">
            <v>379749</v>
          </cell>
          <cell r="B933" t="str">
            <v>FUSÍVEL BAIONETA 12 AMPERES P/TRAFO TIPO PEDESTAL</v>
          </cell>
          <cell r="C933" t="str">
            <v>PC</v>
          </cell>
          <cell r="D933">
            <v>0</v>
          </cell>
        </row>
        <row r="934">
          <cell r="A934">
            <v>379750</v>
          </cell>
          <cell r="B934" t="str">
            <v>FUSÍVEL BAIONETA 15 AMPERES P/TRAFO TIPO PEDESTAL</v>
          </cell>
          <cell r="C934" t="str">
            <v>PC</v>
          </cell>
          <cell r="D934">
            <v>0</v>
          </cell>
        </row>
        <row r="935">
          <cell r="A935">
            <v>379751</v>
          </cell>
          <cell r="B935" t="str">
            <v>FUSÍVEL BAIONETA 25 AMPERES P/TRAFO TIPO PEDESTAL</v>
          </cell>
          <cell r="C935" t="str">
            <v>PC</v>
          </cell>
          <cell r="D935">
            <v>0</v>
          </cell>
        </row>
        <row r="936">
          <cell r="A936">
            <v>379747</v>
          </cell>
          <cell r="B936" t="str">
            <v>FUSÍVEL BAIONETA 5 AMPERES P/TRAFO TIPO PEDESTAL</v>
          </cell>
          <cell r="C936" t="str">
            <v>PC</v>
          </cell>
          <cell r="D936">
            <v>0</v>
          </cell>
        </row>
        <row r="937">
          <cell r="A937">
            <v>379752</v>
          </cell>
          <cell r="B937" t="str">
            <v>FUSÍVEL BAIONETA 50 AMPERES P/TRAFO TIPO PEDESTAL</v>
          </cell>
          <cell r="C937" t="str">
            <v>PC</v>
          </cell>
          <cell r="D937">
            <v>0</v>
          </cell>
        </row>
        <row r="938">
          <cell r="A938">
            <v>379748</v>
          </cell>
          <cell r="B938" t="str">
            <v>FUSÍVEL BAIONETA 6 AMPERES P/TRAFO TIPO PEDESTAL</v>
          </cell>
          <cell r="C938" t="str">
            <v>PC</v>
          </cell>
          <cell r="D938">
            <v>0</v>
          </cell>
        </row>
        <row r="939">
          <cell r="A939">
            <v>309740</v>
          </cell>
          <cell r="B939" t="str">
            <v>FUSÍVEL DIAZED RÁPIDO 50A 500V</v>
          </cell>
          <cell r="C939" t="str">
            <v>PC</v>
          </cell>
          <cell r="D939">
            <v>0</v>
          </cell>
        </row>
        <row r="940">
          <cell r="A940">
            <v>309765</v>
          </cell>
          <cell r="B940" t="str">
            <v>FUSÍVEL DIAZED RÁPIDO 63A 500V</v>
          </cell>
          <cell r="C940" t="str">
            <v>PC</v>
          </cell>
          <cell r="D940">
            <v>0</v>
          </cell>
        </row>
        <row r="941">
          <cell r="A941">
            <v>379458</v>
          </cell>
          <cell r="B941" t="str">
            <v>FUSÍVEL LIMITADOR 12A ACESSÓRIO DESCONEC LOADBREAK</v>
          </cell>
          <cell r="C941" t="str">
            <v>PC</v>
          </cell>
          <cell r="D941">
            <v>0</v>
          </cell>
        </row>
        <row r="942">
          <cell r="A942">
            <v>379459</v>
          </cell>
          <cell r="B942" t="str">
            <v>FUSÍVEL LIMITADOR 40A ACESSÓRIO DESCONEC LOADBREAK</v>
          </cell>
          <cell r="C942" t="str">
            <v>PC</v>
          </cell>
          <cell r="D942">
            <v>0</v>
          </cell>
        </row>
        <row r="943">
          <cell r="A943">
            <v>379456</v>
          </cell>
          <cell r="B943" t="str">
            <v>FUSÍVEL LIMITADOR 6A ACESSÓRIO DESCONEC LOADBREAK</v>
          </cell>
          <cell r="C943" t="str">
            <v>PC</v>
          </cell>
          <cell r="D943">
            <v>0</v>
          </cell>
        </row>
        <row r="944">
          <cell r="A944">
            <v>379457</v>
          </cell>
          <cell r="B944" t="str">
            <v>FUSÍVEL LIMITADOR 8A ACESSÓRIO DESCONEC LOADBREAK</v>
          </cell>
          <cell r="C944" t="str">
            <v>PC</v>
          </cell>
          <cell r="D944">
            <v>0</v>
          </cell>
        </row>
        <row r="945">
          <cell r="A945">
            <v>229138</v>
          </cell>
          <cell r="B945" t="str">
            <v>FUSÍVEL LIMITADOR P/CAB0240MM2,CONEXAO BARRA-BARRA</v>
          </cell>
          <cell r="C945" t="str">
            <v>PC</v>
          </cell>
          <cell r="D945">
            <v>0</v>
          </cell>
        </row>
        <row r="946">
          <cell r="A946">
            <v>229112</v>
          </cell>
          <cell r="B946" t="str">
            <v>FUSÍVEL LIMITADOR P/CABO 240MM2,CONEXAO TUBO-BARRA</v>
          </cell>
          <cell r="C946" t="str">
            <v>PC</v>
          </cell>
          <cell r="D946">
            <v>0</v>
          </cell>
        </row>
        <row r="947">
          <cell r="A947">
            <v>229104</v>
          </cell>
          <cell r="B947" t="str">
            <v>FUSÍVEL LIMITADOR P/CABO 240MM2,CONEXAO TUBO-TUBO</v>
          </cell>
          <cell r="C947" t="str">
            <v>PC</v>
          </cell>
          <cell r="D947">
            <v>0</v>
          </cell>
        </row>
        <row r="948">
          <cell r="A948">
            <v>346643</v>
          </cell>
          <cell r="B948" t="str">
            <v>GABARITO PARA PROJETO DE RDA</v>
          </cell>
          <cell r="C948" t="str">
            <v>PC</v>
          </cell>
          <cell r="D948">
            <v>0</v>
          </cell>
        </row>
        <row r="949">
          <cell r="A949">
            <v>20172</v>
          </cell>
          <cell r="B949" t="str">
            <v>GANCHO DE AÇO PARA CORDA CARRETILHA 225DAN</v>
          </cell>
          <cell r="C949" t="str">
            <v>PC</v>
          </cell>
          <cell r="D949">
            <v>0</v>
          </cell>
        </row>
        <row r="950">
          <cell r="A950">
            <v>20180</v>
          </cell>
          <cell r="B950" t="str">
            <v>GANCHO ESPIRAL PARA ESTICADOR</v>
          </cell>
          <cell r="C950" t="str">
            <v>PC</v>
          </cell>
          <cell r="D950">
            <v>0</v>
          </cell>
        </row>
        <row r="951">
          <cell r="A951">
            <v>20198</v>
          </cell>
          <cell r="B951" t="str">
            <v>GANCHO ROTATIVO PARA AMARRAMARRAÇÃO P/ LINHA VIVA</v>
          </cell>
          <cell r="C951" t="str">
            <v>PC</v>
          </cell>
          <cell r="D951">
            <v>0</v>
          </cell>
        </row>
        <row r="952">
          <cell r="A952">
            <v>237396</v>
          </cell>
          <cell r="B952" t="str">
            <v>GANCHO-OLHAL DE AÇO 50KN</v>
          </cell>
          <cell r="C952" t="str">
            <v>PC</v>
          </cell>
          <cell r="D952">
            <v>0</v>
          </cell>
        </row>
        <row r="953">
          <cell r="A953">
            <v>44628</v>
          </cell>
          <cell r="B953" t="str">
            <v>GARRA PARA CABO AÇO 3-10MM</v>
          </cell>
          <cell r="C953" t="str">
            <v>PC</v>
          </cell>
          <cell r="D953">
            <v>0</v>
          </cell>
        </row>
        <row r="954">
          <cell r="A954">
            <v>8045</v>
          </cell>
          <cell r="B954" t="str">
            <v>GARRA PARA CABO CA/CAA 13-54MM2 (6-1/0 AWG)</v>
          </cell>
          <cell r="C954" t="str">
            <v>PC</v>
          </cell>
          <cell r="D954">
            <v>0</v>
          </cell>
        </row>
        <row r="955">
          <cell r="A955">
            <v>8060</v>
          </cell>
          <cell r="B955" t="str">
            <v>GARRA PARA CABO CA/CAA 67-170MM2 (2/0-336,4)</v>
          </cell>
          <cell r="C955" t="str">
            <v>PC</v>
          </cell>
          <cell r="D955">
            <v>0</v>
          </cell>
        </row>
        <row r="956">
          <cell r="A956">
            <v>297770</v>
          </cell>
          <cell r="B956" t="str">
            <v>GRADE DE VENTILAÇÃO0A0 PARA CÂMARA TA</v>
          </cell>
          <cell r="C956" t="str">
            <v>PC</v>
          </cell>
          <cell r="D956">
            <v>0</v>
          </cell>
        </row>
        <row r="957">
          <cell r="A957">
            <v>297796</v>
          </cell>
          <cell r="B957" t="str">
            <v>GRADE DE VENTILAÇÃO0A0 PARA CÂMARA TB</v>
          </cell>
          <cell r="C957" t="str">
            <v>PC</v>
          </cell>
          <cell r="D957">
            <v>0</v>
          </cell>
        </row>
        <row r="958">
          <cell r="A958">
            <v>229245</v>
          </cell>
          <cell r="B958" t="str">
            <v>GRADE PARA P000 DRENAGEM RDS</v>
          </cell>
          <cell r="C958" t="str">
            <v>PC</v>
          </cell>
          <cell r="D958">
            <v>0</v>
          </cell>
        </row>
        <row r="959">
          <cell r="A959">
            <v>234575</v>
          </cell>
          <cell r="B959" t="str">
            <v>GRAMPO ANCORAGEM PARA CABO 150MM2 15KV</v>
          </cell>
          <cell r="C959" t="str">
            <v>PC</v>
          </cell>
          <cell r="D959">
            <v>0</v>
          </cell>
        </row>
        <row r="960">
          <cell r="A960">
            <v>224253</v>
          </cell>
          <cell r="B960" t="str">
            <v>GRAMPO ANCORAGEM PARA CABO 150MM2 25KV</v>
          </cell>
          <cell r="C960" t="str">
            <v>PC</v>
          </cell>
          <cell r="D960">
            <v>0</v>
          </cell>
        </row>
        <row r="961">
          <cell r="A961">
            <v>374440</v>
          </cell>
          <cell r="B961" t="str">
            <v>GRAMPO ANCORAGEM PARA CABO 150MM2 35KV</v>
          </cell>
          <cell r="C961" t="str">
            <v>PC</v>
          </cell>
          <cell r="D961">
            <v>0</v>
          </cell>
        </row>
        <row r="962">
          <cell r="A962">
            <v>234567</v>
          </cell>
          <cell r="B962" t="str">
            <v>GRAMPO ANCORAGEM PARA CABO 50MM2 15KV</v>
          </cell>
          <cell r="C962" t="str">
            <v>PC</v>
          </cell>
          <cell r="D962">
            <v>0</v>
          </cell>
        </row>
        <row r="963">
          <cell r="A963">
            <v>224246</v>
          </cell>
          <cell r="B963" t="str">
            <v>GRAMPO ANCORAGEM PARA CABO 50MM2 25KV</v>
          </cell>
          <cell r="C963" t="str">
            <v>PC</v>
          </cell>
          <cell r="D963">
            <v>0</v>
          </cell>
        </row>
        <row r="964">
          <cell r="A964">
            <v>374439</v>
          </cell>
          <cell r="B964" t="str">
            <v>GRAMPO ANCORAGEM PARA CABO 70MM2 35KV</v>
          </cell>
          <cell r="C964" t="str">
            <v>PC</v>
          </cell>
          <cell r="D964">
            <v>0</v>
          </cell>
        </row>
        <row r="965">
          <cell r="A965">
            <v>229021</v>
          </cell>
          <cell r="B965" t="str">
            <v>GRAMPO ANCORAGEM PARA CABO AÇO 9,5MM</v>
          </cell>
          <cell r="C965" t="str">
            <v>PC</v>
          </cell>
          <cell r="D965">
            <v>0</v>
          </cell>
        </row>
        <row r="966">
          <cell r="A966">
            <v>288688</v>
          </cell>
          <cell r="B966" t="str">
            <v>GRAMPO ATERRAMENTO CAA 242MM2</v>
          </cell>
          <cell r="C966" t="str">
            <v>PC</v>
          </cell>
          <cell r="D966">
            <v>0</v>
          </cell>
        </row>
        <row r="967">
          <cell r="A967">
            <v>375855</v>
          </cell>
          <cell r="B967" t="str">
            <v>GRAMPO ATERRAMENTO PARA CABO CU 10-50MM2</v>
          </cell>
          <cell r="C967" t="str">
            <v>PC</v>
          </cell>
          <cell r="D967">
            <v>0</v>
          </cell>
        </row>
        <row r="968">
          <cell r="A968">
            <v>375561</v>
          </cell>
          <cell r="B968" t="str">
            <v>GRAMPO DE FIXFIXAÇÃO PARA 2 FIOS CU 2,5MM2</v>
          </cell>
          <cell r="C968" t="str">
            <v>PC</v>
          </cell>
          <cell r="D968">
            <v>0</v>
          </cell>
        </row>
        <row r="969">
          <cell r="A969">
            <v>378842</v>
          </cell>
          <cell r="B969" t="str">
            <v>GRAMPO DE LINHA VIVA</v>
          </cell>
          <cell r="C969" t="str">
            <v>PC</v>
          </cell>
          <cell r="D969">
            <v>0</v>
          </cell>
        </row>
        <row r="970">
          <cell r="A970">
            <v>21568</v>
          </cell>
          <cell r="B970" t="str">
            <v>GRAMPO DE TOR0A0 PARA BY-PASS LINHA VIVA</v>
          </cell>
          <cell r="C970" t="str">
            <v>PC</v>
          </cell>
          <cell r="D970">
            <v>0</v>
          </cell>
        </row>
        <row r="971">
          <cell r="A971">
            <v>20206</v>
          </cell>
          <cell r="B971" t="str">
            <v>GRAMPO ISOLADO P/BY-PASS CABO CAA 6AWG-477MCM 15KV</v>
          </cell>
          <cell r="C971" t="str">
            <v>PC</v>
          </cell>
          <cell r="D971">
            <v>0</v>
          </cell>
        </row>
        <row r="972">
          <cell r="A972">
            <v>20214</v>
          </cell>
          <cell r="B972" t="str">
            <v>GRAMPO PREGADOR DE PLÁSTICO</v>
          </cell>
          <cell r="C972" t="str">
            <v>PC</v>
          </cell>
          <cell r="D972">
            <v>0</v>
          </cell>
        </row>
        <row r="973">
          <cell r="A973">
            <v>237743</v>
          </cell>
          <cell r="B973" t="str">
            <v>HASTE ANCORA-OLHAL 1600MM C/2 PORCAS E 1 ARRUELA</v>
          </cell>
          <cell r="C973" t="str">
            <v>PC</v>
          </cell>
          <cell r="D973">
            <v>0</v>
          </cell>
        </row>
        <row r="974">
          <cell r="A974">
            <v>222547</v>
          </cell>
          <cell r="B974" t="str">
            <v>HASTE ATERRAMENTO 16X3000MM</v>
          </cell>
          <cell r="C974" t="str">
            <v>PC</v>
          </cell>
          <cell r="D974">
            <v>0</v>
          </cell>
        </row>
        <row r="975">
          <cell r="A975">
            <v>222562</v>
          </cell>
          <cell r="B975" t="str">
            <v>HASTE ATERRAMENTO 20X1500MM</v>
          </cell>
          <cell r="C975" t="str">
            <v>PC</v>
          </cell>
          <cell r="D975">
            <v>0</v>
          </cell>
        </row>
        <row r="976">
          <cell r="A976">
            <v>222539</v>
          </cell>
          <cell r="B976" t="str">
            <v>HASTE ATERRAMENTO 2400MM</v>
          </cell>
          <cell r="C976" t="str">
            <v>PC</v>
          </cell>
          <cell r="D976">
            <v>0</v>
          </cell>
        </row>
        <row r="977">
          <cell r="A977">
            <v>222380</v>
          </cell>
          <cell r="B977" t="str">
            <v>HASTE ATERRAMENTO PARA VEÍCULOS 16X1500MM</v>
          </cell>
          <cell r="C977" t="str">
            <v>PC</v>
          </cell>
          <cell r="D977">
            <v>0</v>
          </cell>
        </row>
        <row r="978">
          <cell r="A978">
            <v>352237</v>
          </cell>
          <cell r="B978" t="str">
            <v>IDENTIFICADOR DE FASE A PARA RDI BT</v>
          </cell>
          <cell r="C978" t="str">
            <v>PC</v>
          </cell>
          <cell r="D978">
            <v>0</v>
          </cell>
        </row>
        <row r="979">
          <cell r="A979">
            <v>352242</v>
          </cell>
          <cell r="B979" t="str">
            <v>IDENTIFICADOR DE FASE B PARA RDI BT</v>
          </cell>
          <cell r="C979" t="str">
            <v>PC</v>
          </cell>
          <cell r="D979">
            <v>0</v>
          </cell>
        </row>
        <row r="980">
          <cell r="A980">
            <v>352260</v>
          </cell>
          <cell r="B980" t="str">
            <v>IDENTIFICADOR DE FASE C PARA RDI BT</v>
          </cell>
          <cell r="C980" t="str">
            <v>PC</v>
          </cell>
          <cell r="D980">
            <v>0</v>
          </cell>
        </row>
        <row r="981">
          <cell r="A981">
            <v>259325</v>
          </cell>
          <cell r="B981" t="str">
            <v>IGNITOR PARA LÂMPADA VS 100W A 400W</v>
          </cell>
          <cell r="C981" t="str">
            <v>PC</v>
          </cell>
          <cell r="D981">
            <v>0</v>
          </cell>
        </row>
        <row r="982">
          <cell r="A982">
            <v>376236</v>
          </cell>
          <cell r="B982" t="str">
            <v>IGNITOR PARA LÂMPADA VS 70W</v>
          </cell>
          <cell r="C982" t="str">
            <v>PC</v>
          </cell>
          <cell r="D982">
            <v>0</v>
          </cell>
        </row>
        <row r="983">
          <cell r="A983">
            <v>314450</v>
          </cell>
          <cell r="B983" t="str">
            <v>INDICADOR DE SEQUENCIA DE FASES</v>
          </cell>
          <cell r="C983" t="str">
            <v>PC</v>
          </cell>
          <cell r="D983">
            <v>0</v>
          </cell>
        </row>
        <row r="984">
          <cell r="A984">
            <v>20222</v>
          </cell>
          <cell r="B984" t="str">
            <v>INFLADOR DE LUVA COM BOMBA E CABEÇOTE</v>
          </cell>
          <cell r="C984" t="str">
            <v>PC</v>
          </cell>
          <cell r="D984">
            <v>0</v>
          </cell>
        </row>
        <row r="985">
          <cell r="A985">
            <v>305078</v>
          </cell>
          <cell r="B985" t="str">
            <v>INTERRUPTOR 1 TECLA 10A 250V EMBUTIR</v>
          </cell>
          <cell r="C985" t="str">
            <v>PC</v>
          </cell>
          <cell r="D985">
            <v>0</v>
          </cell>
        </row>
        <row r="986">
          <cell r="A986">
            <v>375236</v>
          </cell>
          <cell r="B986" t="str">
            <v>INTERRUPTOR 1 TECLA 10A 250V SOBREPOR</v>
          </cell>
          <cell r="C986" t="str">
            <v>PC</v>
          </cell>
          <cell r="D986">
            <v>0</v>
          </cell>
        </row>
        <row r="987">
          <cell r="A987">
            <v>375471</v>
          </cell>
          <cell r="B987" t="str">
            <v>INTERRUPTOR 2 TECLAS 10A 250V SOBREPOR</v>
          </cell>
          <cell r="C987" t="str">
            <v>PC</v>
          </cell>
          <cell r="D987">
            <v>0</v>
          </cell>
        </row>
        <row r="988">
          <cell r="A988">
            <v>376716</v>
          </cell>
          <cell r="B988" t="str">
            <v>INVERSOR CC/CA 1000W</v>
          </cell>
          <cell r="C988" t="str">
            <v>PC</v>
          </cell>
          <cell r="D988">
            <v>0</v>
          </cell>
        </row>
        <row r="989">
          <cell r="A989">
            <v>376717</v>
          </cell>
          <cell r="B989" t="str">
            <v>INVERSOR CC/CA 1000W 48VCC</v>
          </cell>
          <cell r="C989" t="str">
            <v>PC</v>
          </cell>
          <cell r="D989">
            <v>0</v>
          </cell>
        </row>
        <row r="990">
          <cell r="A990">
            <v>376718</v>
          </cell>
          <cell r="B990" t="str">
            <v>INVERSOR CC/CA 1500W</v>
          </cell>
          <cell r="C990" t="str">
            <v>PC</v>
          </cell>
          <cell r="D990">
            <v>0</v>
          </cell>
        </row>
        <row r="991">
          <cell r="A991">
            <v>376709</v>
          </cell>
          <cell r="B991" t="str">
            <v>INVERSOR CC/CA 150W</v>
          </cell>
          <cell r="C991" t="str">
            <v>PC</v>
          </cell>
          <cell r="D991">
            <v>0</v>
          </cell>
        </row>
        <row r="992">
          <cell r="A992">
            <v>375728</v>
          </cell>
          <cell r="B992" t="str">
            <v>INVERSOR CC/CA 1800W</v>
          </cell>
          <cell r="C992" t="str">
            <v>PC</v>
          </cell>
          <cell r="D992">
            <v>0</v>
          </cell>
        </row>
        <row r="993">
          <cell r="A993">
            <v>376719</v>
          </cell>
          <cell r="B993" t="str">
            <v>INVERSOR CC/CA 2000W</v>
          </cell>
          <cell r="C993" t="str">
            <v>PC</v>
          </cell>
          <cell r="D993">
            <v>0</v>
          </cell>
        </row>
        <row r="994">
          <cell r="A994">
            <v>375729</v>
          </cell>
          <cell r="B994" t="str">
            <v>INVERSOR CC/CA 2500W</v>
          </cell>
          <cell r="C994" t="str">
            <v>PC</v>
          </cell>
          <cell r="D994">
            <v>0</v>
          </cell>
        </row>
        <row r="995">
          <cell r="A995">
            <v>376710</v>
          </cell>
          <cell r="B995" t="str">
            <v>INVERSOR CC/CA 250W</v>
          </cell>
          <cell r="C995" t="str">
            <v>PC</v>
          </cell>
          <cell r="D995">
            <v>0</v>
          </cell>
        </row>
        <row r="996">
          <cell r="A996">
            <v>376711</v>
          </cell>
          <cell r="B996" t="str">
            <v>INVERSOR CC/CA 300W</v>
          </cell>
          <cell r="C996" t="str">
            <v>PC</v>
          </cell>
          <cell r="D996">
            <v>0</v>
          </cell>
        </row>
        <row r="997">
          <cell r="A997">
            <v>376712</v>
          </cell>
          <cell r="B997" t="str">
            <v>INVERSOR CC/CA 400W</v>
          </cell>
          <cell r="C997" t="str">
            <v>PC</v>
          </cell>
          <cell r="D997">
            <v>0</v>
          </cell>
        </row>
        <row r="998">
          <cell r="A998">
            <v>376713</v>
          </cell>
          <cell r="B998" t="str">
            <v>INVERSOR CC/CA 500W</v>
          </cell>
          <cell r="C998" t="str">
            <v>PC</v>
          </cell>
          <cell r="D998">
            <v>0</v>
          </cell>
        </row>
        <row r="999">
          <cell r="A999">
            <v>376714</v>
          </cell>
          <cell r="B999" t="str">
            <v>INVERSOR CC/CA 600W</v>
          </cell>
          <cell r="C999" t="str">
            <v>PC</v>
          </cell>
          <cell r="D999">
            <v>0</v>
          </cell>
        </row>
        <row r="1000">
          <cell r="A1000">
            <v>376715</v>
          </cell>
          <cell r="B1000" t="str">
            <v>INVERSOR CC/CA 800W</v>
          </cell>
          <cell r="C1000" t="str">
            <v>PC</v>
          </cell>
          <cell r="D1000">
            <v>0</v>
          </cell>
        </row>
        <row r="1001">
          <cell r="A1001">
            <v>219626</v>
          </cell>
          <cell r="B1001" t="str">
            <v>ISOLADOR CASTANHA PORCELANA</v>
          </cell>
          <cell r="C1001" t="str">
            <v>PC</v>
          </cell>
          <cell r="D1001">
            <v>0</v>
          </cell>
        </row>
        <row r="1002">
          <cell r="A1002">
            <v>219659</v>
          </cell>
          <cell r="B1002" t="str">
            <v>ISOLADOR DE ANCORAGEM POLIMÉRICO 15KV ITEM 1</v>
          </cell>
          <cell r="C1002" t="str">
            <v>PC</v>
          </cell>
          <cell r="D1002">
            <v>0</v>
          </cell>
        </row>
        <row r="1003">
          <cell r="A1003">
            <v>219667</v>
          </cell>
          <cell r="B1003" t="str">
            <v>ISOLADOR DE ANCORAGEM POLIMÉRICO 35KV ITEM 2</v>
          </cell>
          <cell r="C1003" t="str">
            <v>PC</v>
          </cell>
          <cell r="D1003">
            <v>0</v>
          </cell>
        </row>
        <row r="1004">
          <cell r="A1004">
            <v>219642</v>
          </cell>
          <cell r="B1004" t="str">
            <v>ISOLADOR DE PINO POLIMÉRICO 15 KV</v>
          </cell>
          <cell r="C1004" t="str">
            <v>PC</v>
          </cell>
          <cell r="D1004">
            <v>0</v>
          </cell>
        </row>
        <row r="1005">
          <cell r="A1005">
            <v>218867</v>
          </cell>
          <cell r="B1005" t="str">
            <v>ISOLADOR DE PINO POLIMÉRICO 36,2 KV</v>
          </cell>
          <cell r="C1005" t="str">
            <v>PC</v>
          </cell>
          <cell r="D1005">
            <v>0</v>
          </cell>
        </row>
        <row r="1006">
          <cell r="A1006">
            <v>219451</v>
          </cell>
          <cell r="B1006" t="str">
            <v>ISOLADOR DE PINO PORCELANA 15 KV</v>
          </cell>
          <cell r="C1006" t="str">
            <v>PC</v>
          </cell>
          <cell r="D1006">
            <v>0</v>
          </cell>
        </row>
        <row r="1007">
          <cell r="A1007">
            <v>347088</v>
          </cell>
          <cell r="B1007" t="str">
            <v>ISOLADOR DISCO GARFO OLHAL A RECUPERAR</v>
          </cell>
          <cell r="C1007" t="str">
            <v>PC</v>
          </cell>
          <cell r="D1007">
            <v>0</v>
          </cell>
        </row>
        <row r="1008">
          <cell r="A1008">
            <v>219543</v>
          </cell>
          <cell r="B1008" t="str">
            <v>ISOLADOR DISCO GARFO-OLHAL VIDRO 175X140MM</v>
          </cell>
          <cell r="C1008" t="str">
            <v>PC</v>
          </cell>
          <cell r="D1008">
            <v>0</v>
          </cell>
        </row>
        <row r="1009">
          <cell r="A1009">
            <v>378298</v>
          </cell>
          <cell r="B1009" t="str">
            <v>ISOLADOR PILAR POLIMÉRICO C/PINO 165MM M16 25 KV</v>
          </cell>
          <cell r="C1009" t="str">
            <v>PC</v>
          </cell>
          <cell r="D1009">
            <v>0</v>
          </cell>
        </row>
        <row r="1010">
          <cell r="A1010">
            <v>378475</v>
          </cell>
          <cell r="B1010" t="str">
            <v>ISOLADOR PILAR POLIMÉRICO C/PINO 165MM M16 36,2 KV</v>
          </cell>
          <cell r="C1010" t="str">
            <v>PC</v>
          </cell>
          <cell r="D1010">
            <v>0</v>
          </cell>
        </row>
        <row r="1011">
          <cell r="A1011">
            <v>378698</v>
          </cell>
          <cell r="B1011" t="str">
            <v>ISOLADOR PILAR POLIMÉRICO C/PINO 165MM M20 36,2 KV</v>
          </cell>
          <cell r="C1011" t="str">
            <v>PC</v>
          </cell>
          <cell r="D1011">
            <v>0</v>
          </cell>
        </row>
        <row r="1012">
          <cell r="A1012">
            <v>378697</v>
          </cell>
          <cell r="B1012" t="str">
            <v>ISOLADOR PILAR POLIMÉRICO C/PINO 27MM M16 36,2 KV</v>
          </cell>
          <cell r="C1012" t="str">
            <v>PC</v>
          </cell>
          <cell r="D1012">
            <v>0</v>
          </cell>
        </row>
        <row r="1013">
          <cell r="A1013">
            <v>375718</v>
          </cell>
          <cell r="B1013" t="str">
            <v>ISOLADOR PILAR PORCELANA 15 KV</v>
          </cell>
          <cell r="C1013" t="str">
            <v>PC</v>
          </cell>
          <cell r="D1013">
            <v>0</v>
          </cell>
        </row>
        <row r="1014">
          <cell r="A1014">
            <v>376194</v>
          </cell>
          <cell r="B1014" t="str">
            <v>ISOLADOR PILAR PORCELANA 35 KV</v>
          </cell>
          <cell r="C1014" t="str">
            <v>PC</v>
          </cell>
          <cell r="D1014">
            <v>0</v>
          </cell>
        </row>
        <row r="1015">
          <cell r="A1015">
            <v>347153</v>
          </cell>
          <cell r="B1015" t="str">
            <v>ISOLADOR PINO A RECUPERAR</v>
          </cell>
          <cell r="C1015" t="str">
            <v>PC</v>
          </cell>
          <cell r="D1015">
            <v>0</v>
          </cell>
        </row>
        <row r="1016">
          <cell r="A1016">
            <v>375329</v>
          </cell>
          <cell r="B1016" t="str">
            <v>ISOLADOR ROLDANA POLIMÉRICO OU PORCELANA 2 CANAIS</v>
          </cell>
          <cell r="C1016" t="str">
            <v>PC</v>
          </cell>
          <cell r="D1016">
            <v>0</v>
          </cell>
        </row>
        <row r="1017">
          <cell r="A1017">
            <v>219634</v>
          </cell>
          <cell r="B1017" t="str">
            <v>ISOLADOR ROLDANA PORCELANA OU VIDRO</v>
          </cell>
          <cell r="C1017" t="str">
            <v>PC</v>
          </cell>
          <cell r="D1017">
            <v>0</v>
          </cell>
        </row>
        <row r="1018">
          <cell r="A1018">
            <v>375475</v>
          </cell>
          <cell r="B1018" t="str">
            <v>ISOLADOR ROLDANA PVC 1 CANAL 36X36MM</v>
          </cell>
          <cell r="C1018" t="str">
            <v>PC</v>
          </cell>
          <cell r="D1018">
            <v>0</v>
          </cell>
        </row>
        <row r="1019">
          <cell r="A1019">
            <v>375485</v>
          </cell>
          <cell r="B1019" t="str">
            <v>ISOLADOR ROLDANA PVC 1 CANAL 40X40MM</v>
          </cell>
          <cell r="C1019" t="str">
            <v>PC</v>
          </cell>
          <cell r="D1019">
            <v>0</v>
          </cell>
        </row>
        <row r="1020">
          <cell r="A1020">
            <v>364690</v>
          </cell>
          <cell r="B1020" t="str">
            <v>ISOLADOR ROLDANA/CASTANHA A RECUPERAR</v>
          </cell>
          <cell r="C1020" t="str">
            <v>PC</v>
          </cell>
          <cell r="D1020">
            <v>0</v>
          </cell>
        </row>
        <row r="1021">
          <cell r="A1021">
            <v>375581</v>
          </cell>
          <cell r="B1021" t="str">
            <v>KIT CERCA 2 SISTEMA FOTOVOLTAICO</v>
          </cell>
          <cell r="C1021" t="str">
            <v>CJ</v>
          </cell>
          <cell r="D1021">
            <v>0</v>
          </cell>
        </row>
        <row r="1022">
          <cell r="A1022">
            <v>352182</v>
          </cell>
          <cell r="B1022" t="str">
            <v>KIT N°1 CONDUTORES PARA medico INDIRETA BT</v>
          </cell>
          <cell r="C1022" t="str">
            <v>CJ</v>
          </cell>
          <cell r="D1022">
            <v>0</v>
          </cell>
        </row>
        <row r="1023">
          <cell r="A1023">
            <v>354912</v>
          </cell>
          <cell r="B1023" t="str">
            <v>KIT N°2 CONDUTORES PARA MEDIÇÃO INDIRETA BT</v>
          </cell>
          <cell r="C1023" t="str">
            <v>CJ</v>
          </cell>
          <cell r="D1023">
            <v>0</v>
          </cell>
        </row>
        <row r="1024">
          <cell r="A1024">
            <v>354951</v>
          </cell>
          <cell r="B1024" t="str">
            <v>KIT N°3 CONDUTORES PARA MEDIÇÃO INDIRETA BT</v>
          </cell>
          <cell r="C1024" t="str">
            <v>CJ</v>
          </cell>
          <cell r="D1024">
            <v>0</v>
          </cell>
        </row>
        <row r="1025">
          <cell r="A1025">
            <v>230383</v>
          </cell>
          <cell r="B1025" t="str">
            <v>LAÇO PRÉ-FORMADO DE TOPO CA/CAA 107MM2 (4/0AWG)</v>
          </cell>
          <cell r="C1025" t="str">
            <v>PC</v>
          </cell>
          <cell r="D1025">
            <v>0</v>
          </cell>
        </row>
        <row r="1026">
          <cell r="A1026">
            <v>230391</v>
          </cell>
          <cell r="B1026" t="str">
            <v>LAÇO PRÉ-FORMADO DE TOPO CA/CAA 170MM2 (336,4MCM)</v>
          </cell>
          <cell r="C1026" t="str">
            <v>PC</v>
          </cell>
          <cell r="D1026">
            <v>0</v>
          </cell>
        </row>
        <row r="1027">
          <cell r="A1027">
            <v>230359</v>
          </cell>
          <cell r="B1027" t="str">
            <v>LAÇO PRÉ-FORMADO DE TOPO CA/CAA 21MM2(4AWG)</v>
          </cell>
          <cell r="C1027" t="str">
            <v>PC</v>
          </cell>
          <cell r="D1027">
            <v>0</v>
          </cell>
        </row>
        <row r="1028">
          <cell r="A1028">
            <v>230367</v>
          </cell>
          <cell r="B1028" t="str">
            <v>LAÇO PRÉ-FORMADO DE TOPO CA/CAA 34MM2 (2AWG)</v>
          </cell>
          <cell r="C1028" t="str">
            <v>PC</v>
          </cell>
          <cell r="D1028">
            <v>0</v>
          </cell>
        </row>
        <row r="1029">
          <cell r="A1029">
            <v>230250</v>
          </cell>
          <cell r="B1029" t="str">
            <v>LAÇO PRÉ-FORMADO LATERAL DUPLO CA/CAA 107MM2</v>
          </cell>
          <cell r="C1029" t="str">
            <v>PR</v>
          </cell>
          <cell r="D1029">
            <v>0</v>
          </cell>
        </row>
        <row r="1030">
          <cell r="A1030">
            <v>230268</v>
          </cell>
          <cell r="B1030" t="str">
            <v>LAÇO PRÉ-FORMADO LATERAL DUPLO CA/CAA 170MM2</v>
          </cell>
          <cell r="C1030" t="str">
            <v>PR</v>
          </cell>
          <cell r="D1030">
            <v>0</v>
          </cell>
        </row>
        <row r="1031">
          <cell r="A1031">
            <v>230219</v>
          </cell>
          <cell r="B1031" t="str">
            <v>LAÇO PRÉ-FORMADO LATERAL DUPLO CA/CAA 21MM2</v>
          </cell>
          <cell r="C1031" t="str">
            <v>PR</v>
          </cell>
          <cell r="D1031">
            <v>0</v>
          </cell>
        </row>
        <row r="1032">
          <cell r="A1032">
            <v>230235</v>
          </cell>
          <cell r="B1032" t="str">
            <v>LAÇO PRÉ-FORMADO LATERAL DUPLO CA/CAA 34MM2</v>
          </cell>
          <cell r="C1032" t="str">
            <v>PR</v>
          </cell>
          <cell r="D1032">
            <v>0</v>
          </cell>
        </row>
        <row r="1033">
          <cell r="A1033">
            <v>230243</v>
          </cell>
          <cell r="B1033" t="str">
            <v>LAÇO PRÉ-FORMADO LATERAL DUPLO CA/CAA 54MM2</v>
          </cell>
          <cell r="C1033" t="str">
            <v>PR</v>
          </cell>
          <cell r="D1033">
            <v>0</v>
          </cell>
        </row>
        <row r="1034">
          <cell r="A1034">
            <v>230193</v>
          </cell>
          <cell r="B1034" t="str">
            <v>LAÇO PRÉ-FORMADO LATERAL SIMPLES CA/CAA 107MM2</v>
          </cell>
          <cell r="C1034" t="str">
            <v>PC</v>
          </cell>
          <cell r="D1034">
            <v>0</v>
          </cell>
        </row>
        <row r="1035">
          <cell r="A1035">
            <v>230201</v>
          </cell>
          <cell r="B1035" t="str">
            <v>LAÇO PRÉ-FORMADO LATERAL SIMPLES CA/CAA 170MM2</v>
          </cell>
          <cell r="C1035" t="str">
            <v>PC</v>
          </cell>
          <cell r="D1035">
            <v>0</v>
          </cell>
        </row>
        <row r="1036">
          <cell r="A1036">
            <v>230169</v>
          </cell>
          <cell r="B1036" t="str">
            <v>LAÇO PRÉ-FORMADO LATERAL SIMPLES CA/CAA 21MM2</v>
          </cell>
          <cell r="C1036" t="str">
            <v>PC</v>
          </cell>
          <cell r="D1036">
            <v>0</v>
          </cell>
        </row>
        <row r="1037">
          <cell r="A1037">
            <v>230177</v>
          </cell>
          <cell r="B1037" t="str">
            <v>LAÇO PRÉ-FORMADO LATERAL SIMPLES CA/CAA 34MM2</v>
          </cell>
          <cell r="C1037" t="str">
            <v>PC</v>
          </cell>
          <cell r="D1037">
            <v>0</v>
          </cell>
        </row>
        <row r="1038">
          <cell r="A1038">
            <v>230185</v>
          </cell>
          <cell r="B1038" t="str">
            <v>LAÇO PRÉ-FORMADO LATERAL SIMPLES CA/CAA 54MM2</v>
          </cell>
          <cell r="C1038" t="str">
            <v>PC</v>
          </cell>
          <cell r="D1038">
            <v>0</v>
          </cell>
        </row>
        <row r="1039">
          <cell r="A1039">
            <v>376376</v>
          </cell>
          <cell r="B1039" t="str">
            <v>LAÇO PRÉ-FORMADO ROLDANA AÇO ALUMINIZADO 17MM2 (1N5)</v>
          </cell>
          <cell r="C1039" t="str">
            <v>PC</v>
          </cell>
          <cell r="D1039">
            <v>0</v>
          </cell>
        </row>
        <row r="1040">
          <cell r="A1040">
            <v>230326</v>
          </cell>
          <cell r="B1040" t="str">
            <v>LAÇO PRÉ-FORMADO ROLDANA CA/CAA 107MM2 (4/0AWG)</v>
          </cell>
          <cell r="C1040" t="str">
            <v>PC</v>
          </cell>
          <cell r="D1040">
            <v>0</v>
          </cell>
        </row>
        <row r="1041">
          <cell r="A1041">
            <v>230284</v>
          </cell>
          <cell r="B1041" t="str">
            <v>LAÇO PRÉ-FORMADO ROLDANA CA/CAA 21MM2(4AWG)</v>
          </cell>
          <cell r="C1041" t="str">
            <v>PC</v>
          </cell>
          <cell r="D1041">
            <v>0</v>
          </cell>
        </row>
        <row r="1042">
          <cell r="A1042">
            <v>230292</v>
          </cell>
          <cell r="B1042" t="str">
            <v>LAÇO PRÉ-FORMADO ROLDANA CA/CAA 34MM2 (2AWG)</v>
          </cell>
          <cell r="C1042" t="str">
            <v>PC</v>
          </cell>
          <cell r="D1042">
            <v>0</v>
          </cell>
        </row>
        <row r="1043">
          <cell r="A1043">
            <v>230300</v>
          </cell>
          <cell r="B1043" t="str">
            <v>LAÇO PRÉ-FORMADO ROLDANA CA/CAA 54MM2 (1/0AWG)</v>
          </cell>
          <cell r="C1043" t="str">
            <v>PC</v>
          </cell>
          <cell r="D1043">
            <v>0</v>
          </cell>
        </row>
        <row r="1044">
          <cell r="A1044">
            <v>299610</v>
          </cell>
          <cell r="B1044" t="str">
            <v>LAJE CONCRETO PRÉ-MOLDADO POW )(A PARA RDS</v>
          </cell>
          <cell r="C1044" t="str">
            <v>PC</v>
          </cell>
          <cell r="D1044">
            <v>0</v>
          </cell>
        </row>
        <row r="1045">
          <cell r="A1045">
            <v>299636</v>
          </cell>
          <cell r="B1045" t="str">
            <v>LAJE CONCRETO PRÉ-MOLDADO POW XB PARA RDS</v>
          </cell>
          <cell r="C1045" t="str">
            <v>PC</v>
          </cell>
          <cell r="D1045">
            <v>0</v>
          </cell>
        </row>
        <row r="1046">
          <cell r="A1046">
            <v>372328</v>
          </cell>
          <cell r="B1046" t="str">
            <v>LAMINA BY-PASS PARA CHAVE FUSÍVEL 15KV 100A 2KA</v>
          </cell>
          <cell r="C1046" t="str">
            <v>PC</v>
          </cell>
          <cell r="D1046">
            <v>0</v>
          </cell>
        </row>
        <row r="1047">
          <cell r="A1047">
            <v>372330</v>
          </cell>
          <cell r="B1047" t="str">
            <v>LAMINA BY-PASS PARA CHAVE FUSÍVEL 15KV 300A 10KA</v>
          </cell>
          <cell r="C1047" t="str">
            <v>PC</v>
          </cell>
          <cell r="D1047">
            <v>0</v>
          </cell>
        </row>
        <row r="1048">
          <cell r="A1048">
            <v>372329</v>
          </cell>
          <cell r="B1048" t="str">
            <v>LAMINA BY-PASS PARA CHAVE FUSÍVEL 24KV 100A 2KA</v>
          </cell>
          <cell r="C1048" t="str">
            <v>PC</v>
          </cell>
          <cell r="D1048">
            <v>0</v>
          </cell>
        </row>
        <row r="1049">
          <cell r="A1049">
            <v>372331</v>
          </cell>
          <cell r="B1049" t="str">
            <v>LAMINA BY-PASS PARA CHAVE FUSÍVEL 24KV 300A 6,3KA</v>
          </cell>
          <cell r="C1049" t="str">
            <v>PC</v>
          </cell>
          <cell r="D1049">
            <v>0</v>
          </cell>
        </row>
        <row r="1050">
          <cell r="A1050">
            <v>11882</v>
          </cell>
          <cell r="B1050" t="str">
            <v>LAMINA DE SERRA 305X13MM P/ ARCO DE SERRA MANUAL</v>
          </cell>
          <cell r="C1050" t="str">
            <v>PC</v>
          </cell>
          <cell r="D1050">
            <v>0</v>
          </cell>
        </row>
        <row r="1051">
          <cell r="A1051">
            <v>20230</v>
          </cell>
          <cell r="B1051" t="str">
            <v>LAMINA ROTATIVA PARA AMARRAÇÃO PARA LINHA VIVA</v>
          </cell>
          <cell r="C1051" t="str">
            <v>PC</v>
          </cell>
          <cell r="D1051">
            <v>0</v>
          </cell>
        </row>
        <row r="1052">
          <cell r="A1052">
            <v>910873</v>
          </cell>
          <cell r="B1052" t="str">
            <v>LÂMPADA ESTROBO 220V 6W BRANCA 50-60 FLASHES/MIN</v>
          </cell>
          <cell r="C1052" t="str">
            <v>PC</v>
          </cell>
          <cell r="D1052">
            <v>0</v>
          </cell>
        </row>
        <row r="1053">
          <cell r="A1053">
            <v>361650</v>
          </cell>
          <cell r="B1053" t="str">
            <v>LÂMPADA FLUORESCENTE COMPACTA 15W</v>
          </cell>
          <cell r="C1053" t="str">
            <v>PC</v>
          </cell>
          <cell r="D1053">
            <v>0</v>
          </cell>
        </row>
        <row r="1054">
          <cell r="A1054">
            <v>375049</v>
          </cell>
          <cell r="B1054" t="str">
            <v>LÂMPADA FLUORESCENTE TUBULAR 16W</v>
          </cell>
          <cell r="C1054" t="str">
            <v>PC</v>
          </cell>
          <cell r="D1054">
            <v>0</v>
          </cell>
        </row>
        <row r="1055">
          <cell r="A1055">
            <v>375055</v>
          </cell>
          <cell r="B1055" t="str">
            <v>LÂMPADA FLUORESCENTE TUBULAR 32W</v>
          </cell>
          <cell r="C1055" t="str">
            <v>PC</v>
          </cell>
          <cell r="D1055">
            <v>0</v>
          </cell>
        </row>
        <row r="1056">
          <cell r="A1056">
            <v>258277</v>
          </cell>
          <cell r="B1056" t="str">
            <v>LÂMPADA VAPOR DE MERCÚRIO 125W AP E-27 OVOIDE</v>
          </cell>
          <cell r="C1056" t="str">
            <v>PC</v>
          </cell>
          <cell r="D1056">
            <v>0</v>
          </cell>
        </row>
        <row r="1057">
          <cell r="A1057">
            <v>258285</v>
          </cell>
          <cell r="B1057" t="str">
            <v>LÂMPADA VAPOR DE MERCÚRIO 250W AP E-40 OVOIDE</v>
          </cell>
          <cell r="C1057" t="str">
            <v>PC</v>
          </cell>
          <cell r="D1057">
            <v>0</v>
          </cell>
        </row>
        <row r="1058">
          <cell r="A1058">
            <v>258293</v>
          </cell>
          <cell r="B1058" t="str">
            <v>LÂMPADA VAPOR DE MERCÚRIO 400W AP E-40 OVOIDE</v>
          </cell>
          <cell r="C1058" t="str">
            <v>PC</v>
          </cell>
          <cell r="D1058">
            <v>0</v>
          </cell>
        </row>
        <row r="1059">
          <cell r="A1059">
            <v>258251</v>
          </cell>
          <cell r="B1059" t="str">
            <v>LÂMPADA VAPOR DE MERCÚRIO 80W AP E-40 OVOIDE</v>
          </cell>
          <cell r="C1059" t="str">
            <v>PC</v>
          </cell>
          <cell r="D1059">
            <v>0</v>
          </cell>
        </row>
        <row r="1060">
          <cell r="A1060">
            <v>352561</v>
          </cell>
          <cell r="B1060" t="str">
            <v>LÂMPADA VAPOR DE SÓDIO 100W AP E-40 OVOIDE</v>
          </cell>
          <cell r="C1060" t="str">
            <v>PC</v>
          </cell>
          <cell r="D1060">
            <v>0</v>
          </cell>
        </row>
        <row r="1061">
          <cell r="A1061">
            <v>376238</v>
          </cell>
          <cell r="B1061" t="str">
            <v>LÂMPADA VAPOR DE SÓDIO 100W AP E-40 TUBULAR</v>
          </cell>
          <cell r="C1061" t="str">
            <v>PC</v>
          </cell>
          <cell r="D1061">
            <v>0</v>
          </cell>
        </row>
        <row r="1062">
          <cell r="A1062">
            <v>259390</v>
          </cell>
          <cell r="B1062" t="str">
            <v>LÂMPADA VAPOR DE SÓDIO 150W AP E-40 OVOIDE</v>
          </cell>
          <cell r="C1062" t="str">
            <v>PC</v>
          </cell>
          <cell r="D1062">
            <v>0</v>
          </cell>
        </row>
        <row r="1063">
          <cell r="A1063">
            <v>354899</v>
          </cell>
          <cell r="B1063" t="str">
            <v>LÂMPADA VAPOR DE SÓDIO 150W AP E-40 TUBULAR</v>
          </cell>
          <cell r="C1063" t="str">
            <v>PC</v>
          </cell>
          <cell r="D1063">
            <v>0</v>
          </cell>
        </row>
        <row r="1064">
          <cell r="A1064">
            <v>258343</v>
          </cell>
          <cell r="B1064" t="str">
            <v>LÂMPADA VAPOR DE SÓDIO 250W AP E-40 OVOIDE</v>
          </cell>
          <cell r="C1064" t="str">
            <v>PC</v>
          </cell>
          <cell r="D1064">
            <v>0</v>
          </cell>
        </row>
        <row r="1065">
          <cell r="A1065">
            <v>256537</v>
          </cell>
          <cell r="B1065" t="str">
            <v>LÂMPADA VAPOR DE SÓDIO 250W AP E-40 TUBULAR</v>
          </cell>
          <cell r="C1065" t="str">
            <v>PC</v>
          </cell>
          <cell r="D1065">
            <v>0</v>
          </cell>
        </row>
        <row r="1066">
          <cell r="A1066">
            <v>258301</v>
          </cell>
          <cell r="B1066" t="str">
            <v>LÂMPADA VAPOR DE SÓDIO 400W AP E-40 TUBULAR</v>
          </cell>
          <cell r="C1066" t="str">
            <v>PC</v>
          </cell>
          <cell r="D1066">
            <v>0</v>
          </cell>
        </row>
        <row r="1067">
          <cell r="A1067">
            <v>376237</v>
          </cell>
          <cell r="B1067" t="str">
            <v>LÂMPADA VAPOR DE SÓDIO 70W AP E-27 TUBULAR</v>
          </cell>
          <cell r="C1067" t="str">
            <v>PC</v>
          </cell>
          <cell r="D1067">
            <v>0</v>
          </cell>
        </row>
        <row r="1068">
          <cell r="A1068">
            <v>376239</v>
          </cell>
          <cell r="B1068" t="str">
            <v>LÂMPADA VAPOR METÁLICO 150W AP E-40 OVOIDE</v>
          </cell>
          <cell r="C1068" t="str">
            <v>PC</v>
          </cell>
          <cell r="D1068">
            <v>0</v>
          </cell>
        </row>
        <row r="1069">
          <cell r="A1069">
            <v>377333</v>
          </cell>
          <cell r="B1069" t="str">
            <v>LÂMPADA VAPOR METÁLICO 150W AP E-40 TUBULAR</v>
          </cell>
          <cell r="C1069" t="str">
            <v>PC</v>
          </cell>
          <cell r="D1069">
            <v>0</v>
          </cell>
        </row>
        <row r="1070">
          <cell r="A1070">
            <v>377331</v>
          </cell>
          <cell r="B1070" t="str">
            <v>LÂMPADA VAPOR METÁLICO 35W AP E-27 REFLET 10 GRAUS</v>
          </cell>
          <cell r="C1070" t="str">
            <v>PC</v>
          </cell>
          <cell r="D1070">
            <v>0</v>
          </cell>
        </row>
        <row r="1071">
          <cell r="A1071">
            <v>377332</v>
          </cell>
          <cell r="B1071" t="str">
            <v>LÂMPADA VAPOR METÁLICO 35W AP E-27 REFLET 30 GRAUS</v>
          </cell>
          <cell r="C1071" t="str">
            <v>PC</v>
          </cell>
          <cell r="D1071">
            <v>0</v>
          </cell>
        </row>
        <row r="1072">
          <cell r="A1072">
            <v>256776</v>
          </cell>
          <cell r="B1072" t="str">
            <v>LÂMPADA VAPOR METÁLICO 400W AP E-40 TUBULAR</v>
          </cell>
          <cell r="C1072" t="str">
            <v>PC</v>
          </cell>
          <cell r="D1072">
            <v>0</v>
          </cell>
        </row>
        <row r="1073">
          <cell r="A1073">
            <v>377329</v>
          </cell>
          <cell r="B1073" t="str">
            <v>LÂMPADA VAPOR METÁLICO 70W AP E-27 REFLET 10 GRAUS</v>
          </cell>
          <cell r="C1073" t="str">
            <v>PC</v>
          </cell>
          <cell r="D1073">
            <v>0</v>
          </cell>
        </row>
        <row r="1074">
          <cell r="A1074">
            <v>377330</v>
          </cell>
          <cell r="B1074" t="str">
            <v>LÂMPADA VAPOR METÁLICO 70W AP E-27 REFLET 30 GRAUS</v>
          </cell>
          <cell r="C1074" t="str">
            <v>PC</v>
          </cell>
          <cell r="D1074">
            <v>0</v>
          </cell>
        </row>
        <row r="1075">
          <cell r="A1075">
            <v>379045</v>
          </cell>
          <cell r="B1075" t="str">
            <v>LÂMPADA VAPOR METÁLICO 70W AP E-27 TUBULAR</v>
          </cell>
          <cell r="C1075" t="str">
            <v>PC</v>
          </cell>
          <cell r="D1075">
            <v>0</v>
          </cell>
        </row>
        <row r="1076">
          <cell r="A1076">
            <v>339119</v>
          </cell>
          <cell r="B1076" t="str">
            <v>LÂMPADA VAPOR METÁLICO 70W AP G-12</v>
          </cell>
          <cell r="C1076" t="str">
            <v>PC</v>
          </cell>
          <cell r="D1076">
            <v>0</v>
          </cell>
        </row>
        <row r="1077">
          <cell r="A1077">
            <v>360876</v>
          </cell>
          <cell r="B1077" t="str">
            <v>LÂMPADA VS 400W AP E-40 TUBULAR DUPLO TUBO DE ARCO</v>
          </cell>
          <cell r="C1077" t="str">
            <v>PC</v>
          </cell>
          <cell r="D1077">
            <v>0</v>
          </cell>
        </row>
        <row r="1078">
          <cell r="A1078">
            <v>230375</v>
          </cell>
          <cell r="B1078" t="str">
            <v>LAW PRÉ-FORMADO DE TOPO CA/CAA 54MM2 (1/0AWG)</v>
          </cell>
          <cell r="C1078" t="str">
            <v>PC</v>
          </cell>
          <cell r="D1078">
            <v>0</v>
          </cell>
        </row>
        <row r="1079">
          <cell r="A1079">
            <v>44743</v>
          </cell>
          <cell r="B1079" t="str">
            <v>LENÇOL ISOLANTE 1000X300X2,5MM 1KV CLASSE 0</v>
          </cell>
          <cell r="C1079" t="str">
            <v>PC</v>
          </cell>
          <cell r="D1079">
            <v>0</v>
          </cell>
        </row>
        <row r="1080">
          <cell r="A1080">
            <v>20248</v>
          </cell>
          <cell r="B1080" t="str">
            <v>LENÇOL ISOLANTE 900X900X3MM 40KV CLASSE 4</v>
          </cell>
          <cell r="C1080" t="str">
            <v>PC</v>
          </cell>
          <cell r="D1080">
            <v>0</v>
          </cell>
        </row>
        <row r="1081">
          <cell r="A1081">
            <v>20255</v>
          </cell>
          <cell r="B1081" t="str">
            <v>LENÇOL ISOLANTE SEMI-PARTIDO 900X900X3MM 40KV</v>
          </cell>
          <cell r="C1081" t="str">
            <v>PC</v>
          </cell>
          <cell r="D1081">
            <v>0</v>
          </cell>
        </row>
        <row r="1082">
          <cell r="A1082">
            <v>284968</v>
          </cell>
          <cell r="B1082" t="str">
            <v>LOADBUSTER 25KV 600A</v>
          </cell>
          <cell r="C1082" t="str">
            <v>PC</v>
          </cell>
          <cell r="D1082">
            <v>0</v>
          </cell>
        </row>
        <row r="1083">
          <cell r="A1083">
            <v>256321</v>
          </cell>
          <cell r="B1083" t="str">
            <v>LUMINÁRIA ABERTA COM OU SEM REATOR A RECUPERAR</v>
          </cell>
          <cell r="C1083" t="str">
            <v>PC</v>
          </cell>
          <cell r="D1083">
            <v>0</v>
          </cell>
        </row>
        <row r="1084">
          <cell r="A1084">
            <v>377733</v>
          </cell>
          <cell r="B1084" t="str">
            <v>LUMINÁRIA C/ EQUIPAMENTO SEMI ESFÉRICA VMT150W TUB</v>
          </cell>
          <cell r="C1084" t="str">
            <v>PC</v>
          </cell>
          <cell r="D1084">
            <v>0</v>
          </cell>
        </row>
        <row r="1085">
          <cell r="A1085">
            <v>259242</v>
          </cell>
          <cell r="B1085" t="str">
            <v>LUMINÁRIA COM EQUIP ORNAMENTAL P/ LÂMPADA VM 125W</v>
          </cell>
          <cell r="C1085" t="str">
            <v>PC</v>
          </cell>
          <cell r="D1085">
            <v>0</v>
          </cell>
        </row>
        <row r="1086">
          <cell r="A1086">
            <v>377317</v>
          </cell>
          <cell r="B1086" t="str">
            <v>LUMINÁRIA COM EQUIP ORNAMENTAL P/ LÂMPADA VS 150W</v>
          </cell>
          <cell r="C1086" t="str">
            <v>PC</v>
          </cell>
          <cell r="D1086">
            <v>0</v>
          </cell>
        </row>
        <row r="1087">
          <cell r="A1087">
            <v>379043</v>
          </cell>
          <cell r="B1087" t="str">
            <v>LUMINÁRIA COM EQUIPAMENTO SEMI ESFÉRICA VMT7OW TUB</v>
          </cell>
          <cell r="C1087" t="str">
            <v>PC</v>
          </cell>
          <cell r="D1087">
            <v>0</v>
          </cell>
        </row>
        <row r="1088">
          <cell r="A1088">
            <v>377732</v>
          </cell>
          <cell r="B1088" t="str">
            <v>LUMINÁRIA COM EQUIPAMENTO SEMI ESFÉRICA VS100W TUB</v>
          </cell>
          <cell r="C1088" t="str">
            <v>PC</v>
          </cell>
          <cell r="D1088">
            <v>0</v>
          </cell>
        </row>
        <row r="1089">
          <cell r="A1089">
            <v>376109</v>
          </cell>
          <cell r="B1089" t="str">
            <v>LUMINÁRIA COM EQUIPAMENTO VS 100W VIDRO PLANO</v>
          </cell>
          <cell r="C1089" t="str">
            <v>PC</v>
          </cell>
          <cell r="D1089">
            <v>0</v>
          </cell>
        </row>
        <row r="1090">
          <cell r="A1090">
            <v>354901</v>
          </cell>
          <cell r="B1090" t="str">
            <v>LUMINÁRIA COM EQUIPAMENTO VS 150W POLICARBONATO</v>
          </cell>
          <cell r="C1090" t="str">
            <v>PC</v>
          </cell>
          <cell r="D1090">
            <v>0</v>
          </cell>
        </row>
        <row r="1091">
          <cell r="A1091">
            <v>376790</v>
          </cell>
          <cell r="B1091" t="str">
            <v>LUMINÁRIA COM EQUIPAMENTO VS 150W REATOR 240V</v>
          </cell>
          <cell r="C1091" t="str">
            <v>PC</v>
          </cell>
          <cell r="D1091">
            <v>0</v>
          </cell>
        </row>
        <row r="1092">
          <cell r="A1092">
            <v>354900</v>
          </cell>
          <cell r="B1092" t="str">
            <v>LUMINÁRIA COM EQUIPAMENTO VS 150W TUBULAR</v>
          </cell>
          <cell r="C1092" t="str">
            <v>PC</v>
          </cell>
          <cell r="D1092">
            <v>0</v>
          </cell>
        </row>
        <row r="1093">
          <cell r="A1093">
            <v>349118</v>
          </cell>
          <cell r="B1093" t="str">
            <v>LUMINÁRIA COM EQUIPAMENTO VS 250W POLICARBONATO</v>
          </cell>
          <cell r="C1093" t="str">
            <v>PC</v>
          </cell>
          <cell r="D1093">
            <v>0</v>
          </cell>
        </row>
        <row r="1094">
          <cell r="A1094">
            <v>376789</v>
          </cell>
          <cell r="B1094" t="str">
            <v>LUMINÁRIA COM EQUIPAMENTO VS 250W REATOR 240V</v>
          </cell>
          <cell r="C1094" t="str">
            <v>PC</v>
          </cell>
          <cell r="D1094">
            <v>0</v>
          </cell>
        </row>
        <row r="1095">
          <cell r="A1095">
            <v>257113</v>
          </cell>
          <cell r="B1095" t="str">
            <v>LUMINÁRIA COM EQUIPAMENTO VS 250W TUBULAR</v>
          </cell>
          <cell r="C1095" t="str">
            <v>PC</v>
          </cell>
          <cell r="D1095">
            <v>0</v>
          </cell>
        </row>
        <row r="1096">
          <cell r="A1096">
            <v>354882</v>
          </cell>
          <cell r="B1096" t="str">
            <v>LUMINÁRIA COM EQUIPAMENTO VS 400W</v>
          </cell>
          <cell r="C1096" t="str">
            <v>PC</v>
          </cell>
          <cell r="D1096">
            <v>0</v>
          </cell>
        </row>
        <row r="1097">
          <cell r="A1097">
            <v>376108</v>
          </cell>
          <cell r="B1097" t="str">
            <v>LUMINÁRIA COM EQUIPAMENTO VS 70W VIDRO PLANO</v>
          </cell>
          <cell r="C1097" t="str">
            <v>PC</v>
          </cell>
          <cell r="D1097">
            <v>0</v>
          </cell>
        </row>
        <row r="1098">
          <cell r="A1098">
            <v>375093</v>
          </cell>
          <cell r="B1098" t="str">
            <v>LUMINÁRIA DUPLA PARA LÂMPADA 16W FLUORESCENTE</v>
          </cell>
          <cell r="C1098" t="str">
            <v>PC</v>
          </cell>
          <cell r="D1098">
            <v>0</v>
          </cell>
        </row>
        <row r="1099">
          <cell r="A1099">
            <v>375101</v>
          </cell>
          <cell r="B1099" t="str">
            <v>LUMINÁRIA DUPLA PARA LÂMPADA 32W FLUORESCENTE</v>
          </cell>
          <cell r="C1099" t="str">
            <v>PC</v>
          </cell>
          <cell r="D1099">
            <v>0</v>
          </cell>
        </row>
        <row r="1100">
          <cell r="A1100">
            <v>256362</v>
          </cell>
          <cell r="B1100" t="str">
            <v>LUMINÁRIA FECHADA 1 LÂMPADA REATOR INTERNO RECUP</v>
          </cell>
          <cell r="C1100" t="str">
            <v>PC</v>
          </cell>
          <cell r="D1100">
            <v>0</v>
          </cell>
        </row>
        <row r="1101">
          <cell r="A1101">
            <v>256370</v>
          </cell>
          <cell r="B1101" t="str">
            <v>LUMINÁRIA FECHADA 2 LÂMPADAS REATOR EXTERNO RECUP</v>
          </cell>
          <cell r="C1101" t="str">
            <v>PC</v>
          </cell>
          <cell r="D1101">
            <v>0</v>
          </cell>
        </row>
        <row r="1102">
          <cell r="A1102">
            <v>256354</v>
          </cell>
          <cell r="B1102" t="str">
            <v>LUMINÁRIA FECHADA 2 LÂMPADAS REATOR INTERNO RECUP</v>
          </cell>
          <cell r="C1102" t="str">
            <v>PC</v>
          </cell>
          <cell r="D1102">
            <v>0</v>
          </cell>
        </row>
        <row r="1103">
          <cell r="A1103">
            <v>374267</v>
          </cell>
          <cell r="B1103" t="str">
            <v>LUMINÁRIA FECHADA P/1 LÂMPADA REATOR EXTERNO RECUP</v>
          </cell>
          <cell r="C1103" t="str">
            <v>PC</v>
          </cell>
          <cell r="D1103">
            <v>0</v>
          </cell>
        </row>
        <row r="1104">
          <cell r="A1104">
            <v>357145</v>
          </cell>
          <cell r="B1104" t="str">
            <v>LUMINÁRIA INDUSTRIAL ABERTA P/ LÂMPADA MISTA 250W</v>
          </cell>
          <cell r="C1104" t="str">
            <v>PC</v>
          </cell>
          <cell r="D1104">
            <v>0</v>
          </cell>
        </row>
        <row r="1105">
          <cell r="A1105">
            <v>256297</v>
          </cell>
          <cell r="B1105" t="str">
            <v>LUMINÁRIA LAMPIÃO COLONIAL</v>
          </cell>
          <cell r="C1105" t="str">
            <v>PC</v>
          </cell>
          <cell r="D1105">
            <v>0</v>
          </cell>
        </row>
        <row r="1106">
          <cell r="A1106">
            <v>378700</v>
          </cell>
          <cell r="B1106" t="str">
            <v>LUMINÁRIA ORNAM PARA POSTE VMT 150W TUBULAR</v>
          </cell>
          <cell r="C1106" t="str">
            <v>PC</v>
          </cell>
          <cell r="D1106">
            <v>0</v>
          </cell>
        </row>
        <row r="1107">
          <cell r="A1107">
            <v>378701</v>
          </cell>
          <cell r="B1107" t="str">
            <v>LUMINÁRIA ORNAM PARA SUPORTE VMT 150W TUBULAR</v>
          </cell>
          <cell r="C1107" t="str">
            <v>PC</v>
          </cell>
          <cell r="D1107">
            <v>0</v>
          </cell>
        </row>
        <row r="1108">
          <cell r="A1108">
            <v>374337</v>
          </cell>
          <cell r="B1108" t="str">
            <v>LUMINÁRIA ORNAMENTAL PROJETOR RECUPERAR</v>
          </cell>
          <cell r="C1108" t="str">
            <v>PC</v>
          </cell>
          <cell r="D1108">
            <v>0</v>
          </cell>
        </row>
        <row r="1109">
          <cell r="A1109">
            <v>375092</v>
          </cell>
          <cell r="B1109" t="str">
            <v>LUMINÁRIA SIMPLES PARA LÂMPADA 16W FLUORESCENTE</v>
          </cell>
          <cell r="C1109" t="str">
            <v>PC</v>
          </cell>
          <cell r="D1109">
            <v>0</v>
          </cell>
        </row>
        <row r="1110">
          <cell r="A1110">
            <v>375099</v>
          </cell>
          <cell r="B1110" t="str">
            <v>LUMINÁRIA SIMPLES PARA LÂMPADA 32W FLUORESCENTE</v>
          </cell>
          <cell r="C1110" t="str">
            <v>PC</v>
          </cell>
          <cell r="D1110">
            <v>0</v>
          </cell>
        </row>
        <row r="1111">
          <cell r="A1111">
            <v>80978</v>
          </cell>
          <cell r="B1111" t="str">
            <v>LUVA BORRACHA 1 KV N. 9</v>
          </cell>
          <cell r="C1111" t="str">
            <v>PR</v>
          </cell>
          <cell r="D1111">
            <v>0</v>
          </cell>
        </row>
        <row r="1112">
          <cell r="A1112">
            <v>80986</v>
          </cell>
          <cell r="B1112" t="str">
            <v>LUVA BORRACHA 17KV N. 9</v>
          </cell>
          <cell r="C1112" t="str">
            <v>PR</v>
          </cell>
          <cell r="D1112">
            <v>0</v>
          </cell>
        </row>
        <row r="1113">
          <cell r="A1113">
            <v>81034</v>
          </cell>
          <cell r="B1113" t="str">
            <v>LUVA BORRACHA 17KV N.10</v>
          </cell>
          <cell r="C1113" t="str">
            <v>PR</v>
          </cell>
          <cell r="D1113">
            <v>0</v>
          </cell>
        </row>
        <row r="1114">
          <cell r="A1114">
            <v>81026</v>
          </cell>
          <cell r="B1114" t="str">
            <v>LUVA BORRACHA 1KV N.10</v>
          </cell>
          <cell r="C1114" t="str">
            <v>PR</v>
          </cell>
          <cell r="D1114">
            <v>0</v>
          </cell>
        </row>
        <row r="1115">
          <cell r="A1115">
            <v>80994</v>
          </cell>
          <cell r="B1115" t="str">
            <v>LUVA BORRACHA 26,5KV N. 9</v>
          </cell>
          <cell r="C1115" t="str">
            <v>PR</v>
          </cell>
          <cell r="D1115">
            <v>0</v>
          </cell>
        </row>
        <row r="1116">
          <cell r="A1116">
            <v>81059</v>
          </cell>
          <cell r="B1116" t="str">
            <v>LUVA BORRACHA 26,5KV N.10</v>
          </cell>
          <cell r="C1116" t="str">
            <v>PR</v>
          </cell>
          <cell r="D1116">
            <v>0</v>
          </cell>
        </row>
        <row r="1117">
          <cell r="A1117">
            <v>376332</v>
          </cell>
          <cell r="B1117" t="str">
            <v>LUVA DE EMENDA DEN 125MM, C/ SISTEMA DE VEDAÇÃO</v>
          </cell>
          <cell r="C1117" t="str">
            <v>CJ</v>
          </cell>
          <cell r="D1117">
            <v>0</v>
          </cell>
        </row>
        <row r="1118">
          <cell r="A1118">
            <v>376333</v>
          </cell>
          <cell r="B1118" t="str">
            <v>LUVA DE EMENDA DEN 140MM, C/ SISTEMA DE VEDAÇÃO</v>
          </cell>
          <cell r="C1118" t="str">
            <v>CJ</v>
          </cell>
          <cell r="D1118">
            <v>0</v>
          </cell>
        </row>
        <row r="1119">
          <cell r="A1119">
            <v>376330</v>
          </cell>
          <cell r="B1119" t="str">
            <v>LUVA DE EMENDA DEN 63MM, C/ SISTEMA DE VEDAÇÃO</v>
          </cell>
          <cell r="C1119" t="str">
            <v>CJ</v>
          </cell>
          <cell r="D1119">
            <v>0</v>
          </cell>
        </row>
        <row r="1120">
          <cell r="A1120">
            <v>376331</v>
          </cell>
          <cell r="B1120" t="str">
            <v>LUVA DE EMENDA DEN 90MM, C/ SISTEMA DE VEDAÇÃO</v>
          </cell>
          <cell r="C1120" t="str">
            <v>CJ</v>
          </cell>
          <cell r="D1120">
            <v>0</v>
          </cell>
        </row>
        <row r="1121">
          <cell r="A1121">
            <v>376374</v>
          </cell>
          <cell r="B1121" t="str">
            <v>LUVA EMENDA COMPRESSÃO 1N5 AÇO ALUMINIZADO</v>
          </cell>
          <cell r="C1121" t="str">
            <v>PC</v>
          </cell>
          <cell r="D1121">
            <v>0</v>
          </cell>
        </row>
        <row r="1122">
          <cell r="A1122">
            <v>226472</v>
          </cell>
          <cell r="B1122" t="str">
            <v>LUVA EMENDA COMPRESSÃO CA 107MM2</v>
          </cell>
          <cell r="C1122" t="str">
            <v>PC</v>
          </cell>
          <cell r="D1122">
            <v>0</v>
          </cell>
        </row>
        <row r="1123">
          <cell r="A1123">
            <v>231209</v>
          </cell>
          <cell r="B1123" t="str">
            <v>LUVA EMENDA COMPRESSÃO CA 120MM2</v>
          </cell>
          <cell r="C1123" t="str">
            <v>PC</v>
          </cell>
          <cell r="D1123">
            <v>0</v>
          </cell>
        </row>
        <row r="1124">
          <cell r="A1124">
            <v>234500</v>
          </cell>
          <cell r="B1124" t="str">
            <v>LUVA EMENDA COMPRESSÃO CA 150MM2 RDP</v>
          </cell>
          <cell r="C1124" t="str">
            <v>PC</v>
          </cell>
          <cell r="D1124">
            <v>0</v>
          </cell>
        </row>
        <row r="1125">
          <cell r="A1125">
            <v>226480</v>
          </cell>
          <cell r="B1125" t="str">
            <v>LUVA EMENDA COMPRESSÃO CA 170MM2</v>
          </cell>
          <cell r="C1125" t="str">
            <v>PC</v>
          </cell>
          <cell r="D1125">
            <v>0</v>
          </cell>
        </row>
        <row r="1126">
          <cell r="A1126">
            <v>226449</v>
          </cell>
          <cell r="B1126" t="str">
            <v>LUVA EMENDA COMPRESSÃO CA 21MM2</v>
          </cell>
          <cell r="C1126" t="str">
            <v>PC</v>
          </cell>
          <cell r="D1126">
            <v>0</v>
          </cell>
        </row>
        <row r="1127">
          <cell r="A1127">
            <v>226456</v>
          </cell>
          <cell r="B1127" t="str">
            <v>LUVA EMENDA COMPRESSÃO CA 34MM2</v>
          </cell>
          <cell r="C1127" t="str">
            <v>PC</v>
          </cell>
          <cell r="D1127">
            <v>0</v>
          </cell>
        </row>
        <row r="1128">
          <cell r="A1128">
            <v>231571</v>
          </cell>
          <cell r="B1128" t="str">
            <v>LUVA EMENDA COMPRESSÃO CA 50MM2 RDP</v>
          </cell>
          <cell r="C1128" t="str">
            <v>PC</v>
          </cell>
          <cell r="D1128">
            <v>0</v>
          </cell>
        </row>
        <row r="1129">
          <cell r="A1129">
            <v>226464</v>
          </cell>
          <cell r="B1129" t="str">
            <v>LUVA EMENDA COMPRESSÃO CA 54MM2 / 70MM2 COMPACTADO</v>
          </cell>
          <cell r="C1129" t="str">
            <v>PC</v>
          </cell>
          <cell r="D1129">
            <v>0</v>
          </cell>
        </row>
        <row r="1130">
          <cell r="A1130">
            <v>231183</v>
          </cell>
          <cell r="B1130" t="str">
            <v>LUVA EMENDA COMPRESSÃO CA/CU 240MM2</v>
          </cell>
          <cell r="C1130" t="str">
            <v>PC</v>
          </cell>
          <cell r="D1130">
            <v>0</v>
          </cell>
        </row>
        <row r="1131">
          <cell r="A1131">
            <v>226571</v>
          </cell>
          <cell r="B1131" t="str">
            <v>LUVA EMENDA COMPRESSÃO CAA 107MM2</v>
          </cell>
          <cell r="C1131" t="str">
            <v>CJ</v>
          </cell>
          <cell r="D1131">
            <v>0</v>
          </cell>
        </row>
        <row r="1132">
          <cell r="A1132">
            <v>226589</v>
          </cell>
          <cell r="B1132" t="str">
            <v>LUVA EMENDA COMPRESSÃO CAA 170MM2</v>
          </cell>
          <cell r="C1132" t="str">
            <v>CJ</v>
          </cell>
          <cell r="D1132">
            <v>0</v>
          </cell>
        </row>
        <row r="1133">
          <cell r="A1133">
            <v>226548</v>
          </cell>
          <cell r="B1133" t="str">
            <v>LUVA EMENDA COMPRESSÃO CAA 21MM2</v>
          </cell>
          <cell r="C1133" t="str">
            <v>CJ</v>
          </cell>
          <cell r="D1133">
            <v>0</v>
          </cell>
        </row>
        <row r="1134">
          <cell r="A1134">
            <v>226555</v>
          </cell>
          <cell r="B1134" t="str">
            <v>LUVA EMENDA COMPRESSÃO CAA 34MM2</v>
          </cell>
          <cell r="C1134" t="str">
            <v>CJ</v>
          </cell>
          <cell r="D1134">
            <v>0</v>
          </cell>
        </row>
        <row r="1135">
          <cell r="A1135">
            <v>226563</v>
          </cell>
          <cell r="B1135" t="str">
            <v>LUVA EMENDA COMPRESSÃO CAA 54MM2</v>
          </cell>
          <cell r="C1135" t="str">
            <v>CJ</v>
          </cell>
          <cell r="D1135">
            <v>0</v>
          </cell>
        </row>
        <row r="1136">
          <cell r="A1136">
            <v>226506</v>
          </cell>
          <cell r="B1136" t="str">
            <v>LUVA EMENDA COMPRESSÃO CAL 70MM2</v>
          </cell>
          <cell r="C1136" t="str">
            <v>PC</v>
          </cell>
          <cell r="D1136">
            <v>0</v>
          </cell>
        </row>
        <row r="1137">
          <cell r="A1137">
            <v>231191</v>
          </cell>
          <cell r="B1137" t="str">
            <v>LUVA EMENDA COMPRESSÃO CAL/CA 35MM2</v>
          </cell>
          <cell r="C1137" t="str">
            <v>PC</v>
          </cell>
          <cell r="D1137">
            <v>0</v>
          </cell>
        </row>
        <row r="1138">
          <cell r="A1138">
            <v>226779</v>
          </cell>
          <cell r="B1138" t="str">
            <v>LUVA EMENDA COMPRESSÃO CU 253MM2</v>
          </cell>
          <cell r="C1138" t="str">
            <v>PC</v>
          </cell>
          <cell r="D1138">
            <v>0</v>
          </cell>
        </row>
        <row r="1139">
          <cell r="A1139">
            <v>226720</v>
          </cell>
          <cell r="B1139" t="str">
            <v>LUVA EMENDA COMPRESSÃO CU 35MM2</v>
          </cell>
          <cell r="C1139" t="str">
            <v>PC</v>
          </cell>
          <cell r="D1139">
            <v>0</v>
          </cell>
        </row>
        <row r="1140">
          <cell r="A1140">
            <v>81091</v>
          </cell>
          <cell r="B1140" t="str">
            <v>LUVA PROTETORA PARA LUVA ISOLANTE N. 9</v>
          </cell>
          <cell r="C1140" t="str">
            <v>PR</v>
          </cell>
          <cell r="D1140">
            <v>0</v>
          </cell>
        </row>
        <row r="1141">
          <cell r="A1141">
            <v>81000</v>
          </cell>
          <cell r="B1141" t="str">
            <v>LUVA PROTETORA PARA LUVA ISOLANTE N.10</v>
          </cell>
          <cell r="C1141" t="str">
            <v>PR</v>
          </cell>
          <cell r="D1141">
            <v>0</v>
          </cell>
        </row>
        <row r="1142">
          <cell r="A1142">
            <v>81018</v>
          </cell>
          <cell r="B1142" t="str">
            <v>LUVA RASPA PARA SERVIÇOS GERAIS</v>
          </cell>
          <cell r="C1142" t="str">
            <v>PR</v>
          </cell>
          <cell r="D1142">
            <v>0</v>
          </cell>
        </row>
        <row r="1143">
          <cell r="A1143">
            <v>81075</v>
          </cell>
          <cell r="B1143" t="str">
            <v>LUVA VAQUETA TRABALHO LEVE N. 9</v>
          </cell>
          <cell r="C1143" t="str">
            <v>PR</v>
          </cell>
          <cell r="D1143">
            <v>0</v>
          </cell>
        </row>
        <row r="1144">
          <cell r="A1144">
            <v>81067</v>
          </cell>
          <cell r="B1144" t="str">
            <v>LUVA VAQUETA TRABALHO LEVE N.10</v>
          </cell>
          <cell r="C1144" t="str">
            <v>PR</v>
          </cell>
          <cell r="D1144">
            <v>0</v>
          </cell>
        </row>
        <row r="1145">
          <cell r="A1145">
            <v>44768</v>
          </cell>
          <cell r="B1145" t="str">
            <v>MANGA ISOLANTE 10KV CLASSE 1</v>
          </cell>
          <cell r="C1145" t="str">
            <v>PR</v>
          </cell>
          <cell r="D1145">
            <v>0</v>
          </cell>
        </row>
        <row r="1146">
          <cell r="A1146">
            <v>20271</v>
          </cell>
          <cell r="B1146" t="str">
            <v>MANGA ISOLANTE 15KV CLASSE 2 PARA LINHA VIVA</v>
          </cell>
          <cell r="C1146" t="str">
            <v>PR</v>
          </cell>
          <cell r="D1146">
            <v>0</v>
          </cell>
        </row>
        <row r="1147">
          <cell r="A1147">
            <v>20545</v>
          </cell>
          <cell r="B1147" t="str">
            <v>MANGA ISOLANTE 25KV CLASSE 3 PARA LINHA VIVA</v>
          </cell>
          <cell r="C1147" t="str">
            <v>PR</v>
          </cell>
          <cell r="D1147">
            <v>0</v>
          </cell>
        </row>
        <row r="1148">
          <cell r="A1148">
            <v>907409</v>
          </cell>
          <cell r="B1148" t="str">
            <v>MANGUEIRA DECORATIVA LUMINOSA TRANSPARENTE 220V</v>
          </cell>
          <cell r="C1148" t="str">
            <v>M</v>
          </cell>
          <cell r="D1148">
            <v>0</v>
          </cell>
        </row>
        <row r="1149">
          <cell r="A1149">
            <v>910867</v>
          </cell>
          <cell r="B1149" t="str">
            <v>MANGUEIRA DECORATIVA LUMINOSA VERDE 220V</v>
          </cell>
          <cell r="C1149" t="str">
            <v>M</v>
          </cell>
          <cell r="D1149">
            <v>0</v>
          </cell>
        </row>
        <row r="1150">
          <cell r="A1150">
            <v>910866</v>
          </cell>
          <cell r="B1150" t="str">
            <v>MANGUEIRA DECORATIVA LUMINOSA VERMELHA 220V</v>
          </cell>
          <cell r="C1150" t="str">
            <v>M</v>
          </cell>
          <cell r="D1150">
            <v>0</v>
          </cell>
        </row>
        <row r="1151">
          <cell r="A1151">
            <v>18556</v>
          </cell>
          <cell r="B1151" t="str">
            <v>MANGUEIRA DIELÉTRICA 1,8M ALTA PRESSÃO</v>
          </cell>
          <cell r="C1151" t="str">
            <v>PR</v>
          </cell>
          <cell r="D1151">
            <v>0</v>
          </cell>
        </row>
        <row r="1152">
          <cell r="A1152">
            <v>237263</v>
          </cell>
          <cell r="B1152" t="str">
            <v>MANILHA CLASSE 120KN</v>
          </cell>
          <cell r="C1152" t="str">
            <v>PC</v>
          </cell>
          <cell r="D1152">
            <v>0</v>
          </cell>
        </row>
        <row r="1153">
          <cell r="A1153">
            <v>237271</v>
          </cell>
          <cell r="B1153" t="str">
            <v>MANILHA SAPATILHA CLASSE 50KN</v>
          </cell>
          <cell r="C1153" t="str">
            <v>PC</v>
          </cell>
          <cell r="D1153">
            <v>0</v>
          </cell>
        </row>
        <row r="1154">
          <cell r="A1154">
            <v>374393</v>
          </cell>
          <cell r="B1154" t="str">
            <v>MANTA AUTOADESIVA PARA EMENDA CABO 15KV RDP</v>
          </cell>
          <cell r="C1154" t="str">
            <v>PC</v>
          </cell>
          <cell r="D1154">
            <v>0</v>
          </cell>
        </row>
        <row r="1155">
          <cell r="A1155">
            <v>360927</v>
          </cell>
          <cell r="B1155" t="str">
            <v>MAO-FRANCESA DUPLA 38X38X350MM RDS</v>
          </cell>
          <cell r="C1155" t="str">
            <v>PC</v>
          </cell>
          <cell r="D1155">
            <v>0</v>
          </cell>
        </row>
        <row r="1156">
          <cell r="A1156">
            <v>236380</v>
          </cell>
          <cell r="B1156" t="str">
            <v>MAO-FRANCESA DUPLA 38X38X700MM RDS</v>
          </cell>
          <cell r="C1156" t="str">
            <v>PC</v>
          </cell>
          <cell r="D1156">
            <v>0</v>
          </cell>
        </row>
        <row r="1157">
          <cell r="A1157">
            <v>237800</v>
          </cell>
          <cell r="B1157" t="str">
            <v>MAO-FRANCESA PERFILADA BECO 44X5X1971MM</v>
          </cell>
          <cell r="C1157" t="str">
            <v>PC</v>
          </cell>
          <cell r="D1157">
            <v>0</v>
          </cell>
        </row>
        <row r="1158">
          <cell r="A1158">
            <v>237784</v>
          </cell>
          <cell r="B1158" t="str">
            <v>MAO-FRANCESA PERFILADA NORMAL 38X5X726MM</v>
          </cell>
          <cell r="C1158" t="str">
            <v>PC</v>
          </cell>
          <cell r="D1158">
            <v>0</v>
          </cell>
        </row>
        <row r="1159">
          <cell r="A1159">
            <v>82586</v>
          </cell>
          <cell r="B1159" t="str">
            <v>MASSA CALAFETAR 1KG</v>
          </cell>
          <cell r="C1159" t="str">
            <v>KG</v>
          </cell>
          <cell r="D1159">
            <v>0</v>
          </cell>
        </row>
        <row r="1160">
          <cell r="A1160">
            <v>20289</v>
          </cell>
          <cell r="B1160" t="str">
            <v>MASTRO 1600MM PARA CRUZETA AUXILIAR</v>
          </cell>
          <cell r="C1160" t="str">
            <v>PC</v>
          </cell>
          <cell r="D1160">
            <v>0</v>
          </cell>
        </row>
        <row r="1161">
          <cell r="A1161">
            <v>23838</v>
          </cell>
          <cell r="B1161" t="str">
            <v>MATRIZ INTERCAMBIÁVEL 29ART PARA ALICATE Y-39</v>
          </cell>
          <cell r="C1161" t="str">
            <v>PC</v>
          </cell>
          <cell r="D1161">
            <v>0</v>
          </cell>
        </row>
        <row r="1162">
          <cell r="A1162">
            <v>23804</v>
          </cell>
          <cell r="B1162" t="str">
            <v>MATRIZ INTERCAMBIÁVEL 31ART PARA ALICATE Y-39</v>
          </cell>
          <cell r="C1162" t="str">
            <v>PC</v>
          </cell>
          <cell r="D1162">
            <v>0</v>
          </cell>
        </row>
        <row r="1163">
          <cell r="A1163">
            <v>23812</v>
          </cell>
          <cell r="B1163" t="str">
            <v>MATRIZ INTERCAMBIÁVEL 34ART PARA ALICATE Y-39</v>
          </cell>
          <cell r="C1163" t="str">
            <v>PC</v>
          </cell>
          <cell r="D1163">
            <v>0</v>
          </cell>
        </row>
        <row r="1164">
          <cell r="A1164">
            <v>23796</v>
          </cell>
          <cell r="B1164" t="str">
            <v>MATRIZ INTERCAMBIÁVEL 34RT PARA ALICATE Y-39</v>
          </cell>
          <cell r="C1164" t="str">
            <v>PC</v>
          </cell>
          <cell r="D1164">
            <v>0</v>
          </cell>
        </row>
        <row r="1165">
          <cell r="A1165">
            <v>23820</v>
          </cell>
          <cell r="B1165" t="str">
            <v>MATRIZ INTERCAMBIÁVEL 39ART PARA ALICATE Y-39</v>
          </cell>
          <cell r="C1165" t="str">
            <v>PC</v>
          </cell>
          <cell r="D1165">
            <v>0</v>
          </cell>
        </row>
        <row r="1166">
          <cell r="A1166">
            <v>23846</v>
          </cell>
          <cell r="B1166" t="str">
            <v>MATRIZ INTERCAMBIÁVEL 655 PARA ALICATE Y-39</v>
          </cell>
          <cell r="C1166" t="str">
            <v>PC</v>
          </cell>
          <cell r="D1166">
            <v>0</v>
          </cell>
        </row>
        <row r="1167">
          <cell r="A1167">
            <v>23853</v>
          </cell>
          <cell r="B1167" t="str">
            <v>MATRIZ INTERCAMBIÁVEL 705 PARA ALICATE Y-39</v>
          </cell>
          <cell r="C1167" t="str">
            <v>PC</v>
          </cell>
          <cell r="D1167">
            <v>0</v>
          </cell>
        </row>
        <row r="1168">
          <cell r="A1168">
            <v>374387</v>
          </cell>
          <cell r="B1168" t="str">
            <v>MATRIZ INTERCAMBIÁVEL DE CORTE TIPO U</v>
          </cell>
          <cell r="C1168" t="str">
            <v>CJ</v>
          </cell>
          <cell r="D1168">
            <v>0</v>
          </cell>
        </row>
        <row r="1169">
          <cell r="A1169">
            <v>23234</v>
          </cell>
          <cell r="B1169" t="str">
            <v>MATRIZ P/ ALICATE HIDRÁULICO COMPRESSÃO ÍNDICE 0</v>
          </cell>
          <cell r="C1169" t="str">
            <v>JG</v>
          </cell>
          <cell r="D1169">
            <v>0</v>
          </cell>
        </row>
        <row r="1170">
          <cell r="A1170">
            <v>23127</v>
          </cell>
          <cell r="B1170" t="str">
            <v>MATRIZ P/ ALICATE HIDRÁULICO COMPRESSÃO ÍNDICE 162</v>
          </cell>
          <cell r="C1170" t="str">
            <v>JG</v>
          </cell>
          <cell r="D1170">
            <v>0</v>
          </cell>
        </row>
        <row r="1171">
          <cell r="A1171">
            <v>23135</v>
          </cell>
          <cell r="B1171" t="str">
            <v>MATRIZ P/ ALICATE HIDRÁULICO COMPRESSÃO ÍNDICE 163</v>
          </cell>
          <cell r="C1171" t="str">
            <v>JG</v>
          </cell>
          <cell r="D1171">
            <v>0</v>
          </cell>
        </row>
        <row r="1172">
          <cell r="A1172">
            <v>23143</v>
          </cell>
          <cell r="B1172" t="str">
            <v>MATRIZ P/ ALICATE HIDRÁULICO COMPRESSÃO ÍNDICE 236</v>
          </cell>
          <cell r="C1172" t="str">
            <v>JG</v>
          </cell>
          <cell r="D1172">
            <v>0</v>
          </cell>
        </row>
        <row r="1173">
          <cell r="A1173">
            <v>23150</v>
          </cell>
          <cell r="B1173" t="str">
            <v>MATRIZ P/ ALICATE HIDRÁULICO COMPRESSÃO ÍNDICE 237</v>
          </cell>
          <cell r="C1173" t="str">
            <v>JG</v>
          </cell>
          <cell r="D1173">
            <v>0</v>
          </cell>
        </row>
        <row r="1174">
          <cell r="A1174">
            <v>23168</v>
          </cell>
          <cell r="B1174" t="str">
            <v>MATRIZ P/ ALICATE HIDRÁULICO COMPRESSÃO ÍNDICE 238</v>
          </cell>
          <cell r="C1174" t="str">
            <v>JG</v>
          </cell>
          <cell r="D1174">
            <v>0</v>
          </cell>
        </row>
        <row r="1175">
          <cell r="A1175">
            <v>23176</v>
          </cell>
          <cell r="B1175" t="str">
            <v>MATRIZ P/ ALICATE HIDRÁULICO COMPRESSÃO ÍNDICE 239</v>
          </cell>
          <cell r="C1175" t="str">
            <v>JG</v>
          </cell>
          <cell r="D1175">
            <v>0</v>
          </cell>
        </row>
        <row r="1176">
          <cell r="A1176">
            <v>23184</v>
          </cell>
          <cell r="B1176" t="str">
            <v>MATRIZ P/ ALICATE HIDRÁULICO COMPRESSÃO ÍNDICE 242</v>
          </cell>
          <cell r="C1176" t="str">
            <v>JG</v>
          </cell>
          <cell r="D1176">
            <v>0</v>
          </cell>
        </row>
        <row r="1177">
          <cell r="A1177">
            <v>23259</v>
          </cell>
          <cell r="B1177" t="str">
            <v>MATRIZ P/ ALICATE HIDRÁULICO COMPRESSÃO ÍNDICE 243</v>
          </cell>
          <cell r="C1177" t="str">
            <v>JG</v>
          </cell>
          <cell r="D1177">
            <v>0</v>
          </cell>
        </row>
        <row r="1178">
          <cell r="A1178">
            <v>23341</v>
          </cell>
          <cell r="B1178" t="str">
            <v>MATRIZ P/ ALICATE HIDRÁULICO COMPRESSÃO ÍNDICE 245</v>
          </cell>
          <cell r="C1178" t="str">
            <v>JG</v>
          </cell>
          <cell r="D1178">
            <v>0</v>
          </cell>
        </row>
        <row r="1179">
          <cell r="A1179">
            <v>23192</v>
          </cell>
          <cell r="B1179" t="str">
            <v>MATRIZ P/ ALICATE HIDRÁULICO COMPRESSÃO ÍNDICE 248</v>
          </cell>
          <cell r="C1179" t="str">
            <v>JG</v>
          </cell>
          <cell r="D1179">
            <v>0</v>
          </cell>
        </row>
        <row r="1180">
          <cell r="A1180">
            <v>23267</v>
          </cell>
          <cell r="B1180" t="str">
            <v>MATRIZ P/ ALICATE HIDRÁULICO COMPRESSÃO ÍNDICE 249</v>
          </cell>
          <cell r="C1180" t="str">
            <v>JG</v>
          </cell>
          <cell r="D1180">
            <v>0</v>
          </cell>
        </row>
        <row r="1181">
          <cell r="A1181">
            <v>44834</v>
          </cell>
          <cell r="B1181" t="str">
            <v>MATRIZ P/ ALICATE HIDRÁULICO COMPRESSÃO ÍNDICE 251</v>
          </cell>
          <cell r="C1181" t="str">
            <v>JG</v>
          </cell>
          <cell r="D1181">
            <v>0</v>
          </cell>
        </row>
        <row r="1182">
          <cell r="A1182">
            <v>23200</v>
          </cell>
          <cell r="B1182" t="str">
            <v>MATRIZ P/ ALICATE HIDRÁULICO COMPRESSÃO ÍNDICE 252</v>
          </cell>
          <cell r="C1182" t="str">
            <v>JG</v>
          </cell>
          <cell r="D1182">
            <v>0</v>
          </cell>
        </row>
        <row r="1183">
          <cell r="A1183">
            <v>23218</v>
          </cell>
          <cell r="B1183" t="str">
            <v>MATRIZ P/ ALICATE HIDRÁULICO COMPRESSÃO ÍNDICE 316</v>
          </cell>
          <cell r="C1183" t="str">
            <v>JG</v>
          </cell>
          <cell r="D1183">
            <v>0</v>
          </cell>
        </row>
        <row r="1184">
          <cell r="A1184">
            <v>23226</v>
          </cell>
          <cell r="B1184" t="str">
            <v>MATRIZ P/ ALICATE HIDRÁULICO COMPRESSÃO ÍNDICE 321</v>
          </cell>
          <cell r="C1184" t="str">
            <v>JG</v>
          </cell>
          <cell r="D1184">
            <v>0</v>
          </cell>
        </row>
        <row r="1185">
          <cell r="A1185">
            <v>23085</v>
          </cell>
          <cell r="B1185" t="str">
            <v>MATRIZ P/ ALICATE HIDRÁULICO COMPRESSÃO ÍNDICE D3</v>
          </cell>
          <cell r="C1185" t="str">
            <v>JG</v>
          </cell>
          <cell r="D1185">
            <v>0</v>
          </cell>
        </row>
        <row r="1186">
          <cell r="A1186">
            <v>23093</v>
          </cell>
          <cell r="B1186" t="str">
            <v>MATRIZ P/ ALICATE HIDRÁULICO COMPRESSÃO ÍNDICE N</v>
          </cell>
          <cell r="C1186" t="str">
            <v>JG</v>
          </cell>
          <cell r="D1186">
            <v>0</v>
          </cell>
        </row>
        <row r="1187">
          <cell r="A1187">
            <v>28415</v>
          </cell>
          <cell r="B1187" t="str">
            <v>MATRIZ P/ ALICATE MECÂNICO COMPRESSÃO ÍNDICE 0</v>
          </cell>
          <cell r="C1187" t="str">
            <v>CJ</v>
          </cell>
          <cell r="D1187">
            <v>0</v>
          </cell>
        </row>
        <row r="1188">
          <cell r="A1188">
            <v>7880</v>
          </cell>
          <cell r="B1188" t="str">
            <v>MATRIZ P/ ALICATE MECÂNICO COMPRESSÃO ÍNDICE 162</v>
          </cell>
          <cell r="C1188" t="str">
            <v>CJ</v>
          </cell>
          <cell r="D1188">
            <v>0</v>
          </cell>
        </row>
        <row r="1189">
          <cell r="A1189">
            <v>7898</v>
          </cell>
          <cell r="B1189" t="str">
            <v>MATRIZ P/ ALICATE MECÂNICO COMPRESSÃO ÍNDICE 163</v>
          </cell>
          <cell r="C1189" t="str">
            <v>CJ</v>
          </cell>
          <cell r="D1189">
            <v>0</v>
          </cell>
        </row>
        <row r="1190">
          <cell r="A1190">
            <v>7906</v>
          </cell>
          <cell r="B1190" t="str">
            <v>MATRIZ P/ ALICATE MECÂNICO COMPRESSÃO ÍNDICE 236</v>
          </cell>
          <cell r="C1190" t="str">
            <v>CJ</v>
          </cell>
          <cell r="D1190">
            <v>0</v>
          </cell>
        </row>
        <row r="1191">
          <cell r="A1191">
            <v>7914</v>
          </cell>
          <cell r="B1191" t="str">
            <v>MATRIZ P/ ALICATE MECÂNICO COMPRESSÃO ÍNDICE 237</v>
          </cell>
          <cell r="C1191" t="str">
            <v>CJ</v>
          </cell>
          <cell r="D1191">
            <v>0</v>
          </cell>
        </row>
        <row r="1192">
          <cell r="A1192">
            <v>7922</v>
          </cell>
          <cell r="B1192" t="str">
            <v>MATRIZ P/ ALICATE MECÂNICO COMPRESSÃO ÍNDICE 238</v>
          </cell>
          <cell r="C1192" t="str">
            <v>CJ</v>
          </cell>
          <cell r="D1192">
            <v>0</v>
          </cell>
        </row>
        <row r="1193">
          <cell r="A1193">
            <v>7930</v>
          </cell>
          <cell r="B1193" t="str">
            <v>MATRIZ P/ ALICATE MECÂNICO COMPRESSÃO ÍNDICE 239</v>
          </cell>
          <cell r="C1193" t="str">
            <v>CJ</v>
          </cell>
          <cell r="D1193">
            <v>0</v>
          </cell>
        </row>
        <row r="1194">
          <cell r="A1194">
            <v>7955</v>
          </cell>
          <cell r="B1194" t="str">
            <v>MATRIZ P/ ALICATE MECÂNICO COMPRESSÃO ÍNDICE 242</v>
          </cell>
          <cell r="C1194" t="str">
            <v>CJ</v>
          </cell>
          <cell r="D1194">
            <v>0</v>
          </cell>
        </row>
        <row r="1195">
          <cell r="A1195">
            <v>7963</v>
          </cell>
          <cell r="B1195" t="str">
            <v>MATRIZ P/ ALICATE MECÂNICO COMPRESSÃO ÍNDICE 243</v>
          </cell>
          <cell r="C1195" t="str">
            <v>CJ</v>
          </cell>
          <cell r="D1195">
            <v>0</v>
          </cell>
        </row>
        <row r="1196">
          <cell r="A1196">
            <v>8029</v>
          </cell>
          <cell r="B1196" t="str">
            <v>MATRIZ P/ ALICATE MECÂNICO COMPRESSÃO ÍNDICE 245</v>
          </cell>
          <cell r="C1196" t="str">
            <v>CJ</v>
          </cell>
          <cell r="D1196">
            <v>0</v>
          </cell>
        </row>
        <row r="1197">
          <cell r="A1197">
            <v>8003</v>
          </cell>
          <cell r="B1197" t="str">
            <v>MATRIZ P/ ALICATE MECÂNICO COMPRESSÃO ÍNDICE 28K</v>
          </cell>
          <cell r="C1197" t="str">
            <v>CJ</v>
          </cell>
          <cell r="D1197">
            <v>0</v>
          </cell>
        </row>
        <row r="1198">
          <cell r="A1198">
            <v>376701</v>
          </cell>
          <cell r="B1198" t="str">
            <v>MEDIDOR ELET KWH 120V 15A 3E</v>
          </cell>
          <cell r="C1198" t="str">
            <v>PC</v>
          </cell>
          <cell r="D1198">
            <v>0</v>
          </cell>
        </row>
        <row r="1199">
          <cell r="A1199">
            <v>376874</v>
          </cell>
          <cell r="B1199" t="str">
            <v>MEDIDOR ELETRÔNICO DE 3 ELEMENTOS 2,5A</v>
          </cell>
          <cell r="C1199" t="str">
            <v>PC</v>
          </cell>
          <cell r="D1199">
            <v>0</v>
          </cell>
        </row>
        <row r="1200">
          <cell r="A1200">
            <v>378257</v>
          </cell>
          <cell r="B1200" t="str">
            <v>MEDIDOR ELETRÔNICO KWH 120V 15A 1 E TAMPA SOLIDARIA</v>
          </cell>
          <cell r="C1200" t="str">
            <v>PC</v>
          </cell>
          <cell r="D1200">
            <v>0</v>
          </cell>
        </row>
        <row r="1201">
          <cell r="A1201">
            <v>376700</v>
          </cell>
          <cell r="B1201" t="str">
            <v>MEDIDOR ELETRÔNICO KWH 120V 15A 2 ELEMENTOS</v>
          </cell>
          <cell r="C1201" t="str">
            <v>PC</v>
          </cell>
          <cell r="D1201">
            <v>0</v>
          </cell>
        </row>
        <row r="1202">
          <cell r="A1202">
            <v>376872</v>
          </cell>
          <cell r="B1202" t="str">
            <v>MEDIDOR ELETRÔNICO KWH/KVARH 15A 3E</v>
          </cell>
          <cell r="C1202" t="str">
            <v>PC</v>
          </cell>
          <cell r="D1202">
            <v>0</v>
          </cell>
        </row>
        <row r="1203">
          <cell r="A1203">
            <v>320069</v>
          </cell>
          <cell r="B1203" t="str">
            <v>MEDIDOR ELETRÔNICO KWH/KVARH 15A 3E MM</v>
          </cell>
          <cell r="C1203" t="str">
            <v>PC</v>
          </cell>
          <cell r="D1203">
            <v>0</v>
          </cell>
        </row>
        <row r="1204">
          <cell r="A1204">
            <v>376873</v>
          </cell>
          <cell r="B1204" t="str">
            <v>MEDIDOR ELETRÔNICO KWH/KVARH 30A 3E</v>
          </cell>
          <cell r="C1204" t="str">
            <v>PC</v>
          </cell>
          <cell r="D1204">
            <v>0</v>
          </cell>
        </row>
        <row r="1205">
          <cell r="A1205">
            <v>319525</v>
          </cell>
          <cell r="B1205" t="str">
            <v>MEDIDOR ELETRÔNICO TRIFÁSICO 240/120V 15A (BT)</v>
          </cell>
          <cell r="C1205" t="str">
            <v>PC</v>
          </cell>
          <cell r="D1205">
            <v>0</v>
          </cell>
        </row>
        <row r="1206">
          <cell r="A1206">
            <v>319392</v>
          </cell>
          <cell r="B1206" t="str">
            <v>MEDIDOR ELETRÔNICO TRIFÁSICO 240/120V 2,5A (BT)</v>
          </cell>
          <cell r="C1206" t="str">
            <v>PC</v>
          </cell>
          <cell r="D1206">
            <v>0</v>
          </cell>
        </row>
        <row r="1207">
          <cell r="A1207">
            <v>326751</v>
          </cell>
          <cell r="B1207" t="str">
            <v>MEDIDOR ELETRÔNICO TRIFÁSICO 240/120V 2,5A (MT)</v>
          </cell>
          <cell r="C1207" t="str">
            <v>PC</v>
          </cell>
          <cell r="D1207">
            <v>0</v>
          </cell>
        </row>
        <row r="1208">
          <cell r="A1208">
            <v>377205</v>
          </cell>
          <cell r="B1208" t="str">
            <v>MEDIDOR,ELETRONICO,ENERGIA ATIVA,240V,15A</v>
          </cell>
          <cell r="C1208" t="str">
            <v>PC</v>
          </cell>
          <cell r="D1208">
            <v>0</v>
          </cell>
        </row>
        <row r="1209">
          <cell r="A1209">
            <v>230037</v>
          </cell>
          <cell r="B1209" t="str">
            <v>MODULO BÁSICO T MBT 15KV 600A</v>
          </cell>
          <cell r="C1209" t="str">
            <v>PC</v>
          </cell>
          <cell r="D1209">
            <v>0</v>
          </cell>
        </row>
        <row r="1210">
          <cell r="A1210">
            <v>230045</v>
          </cell>
          <cell r="B1210" t="str">
            <v>MODULO BÁSICO T MBT 25KV 600A</v>
          </cell>
          <cell r="C1210" t="str">
            <v>PC</v>
          </cell>
          <cell r="D1210">
            <v>0</v>
          </cell>
        </row>
        <row r="1211">
          <cell r="A1211">
            <v>377426</v>
          </cell>
          <cell r="B1211" t="str">
            <v>MODULO ELETRÔNICO MEDIÇÃO E CORTE P/UC 1F 120V</v>
          </cell>
          <cell r="C1211" t="str">
            <v>PC</v>
          </cell>
          <cell r="D1211">
            <v>0</v>
          </cell>
        </row>
        <row r="1212">
          <cell r="A1212">
            <v>376692</v>
          </cell>
          <cell r="B1212" t="str">
            <v>MODULO FOTOVOLTAICO 22WP</v>
          </cell>
          <cell r="C1212" t="str">
            <v>PC</v>
          </cell>
          <cell r="D1212">
            <v>0</v>
          </cell>
        </row>
        <row r="1213">
          <cell r="A1213">
            <v>376691</v>
          </cell>
          <cell r="B1213" t="str">
            <v>MODULO FOTOVOLTAICO BP75</v>
          </cell>
          <cell r="C1213" t="str">
            <v>PC</v>
          </cell>
          <cell r="D1213">
            <v>0</v>
          </cell>
        </row>
        <row r="1214">
          <cell r="A1214">
            <v>375734</v>
          </cell>
          <cell r="B1214" t="str">
            <v>MODULO FOTOVOLTAICO KC120</v>
          </cell>
          <cell r="C1214" t="str">
            <v>PC</v>
          </cell>
          <cell r="D1214">
            <v>0</v>
          </cell>
        </row>
        <row r="1215">
          <cell r="A1215">
            <v>376678</v>
          </cell>
          <cell r="B1215" t="str">
            <v>MODULO FOTOVOLTAICO KC45</v>
          </cell>
          <cell r="C1215" t="str">
            <v>PC</v>
          </cell>
          <cell r="D1215">
            <v>0</v>
          </cell>
        </row>
        <row r="1216">
          <cell r="A1216">
            <v>376680</v>
          </cell>
          <cell r="B1216" t="str">
            <v>MODULO FOTOVOLTAICO KC50</v>
          </cell>
          <cell r="C1216" t="str">
            <v>PC</v>
          </cell>
          <cell r="D1216">
            <v>0</v>
          </cell>
        </row>
        <row r="1217">
          <cell r="A1217">
            <v>375722</v>
          </cell>
          <cell r="B1217" t="str">
            <v>MODULO FOTOVOLTAICO KC60</v>
          </cell>
          <cell r="C1217" t="str">
            <v>PC</v>
          </cell>
          <cell r="D1217">
            <v>0</v>
          </cell>
        </row>
        <row r="1218">
          <cell r="A1218">
            <v>375732</v>
          </cell>
          <cell r="B1218" t="str">
            <v>MODULO FOTOVOLTAICO KC70</v>
          </cell>
          <cell r="C1218" t="str">
            <v>PC</v>
          </cell>
          <cell r="D1218">
            <v>0</v>
          </cell>
        </row>
        <row r="1219">
          <cell r="A1219">
            <v>375733</v>
          </cell>
          <cell r="B1219" t="str">
            <v>MODULO FOTOVOLTAICO KC80</v>
          </cell>
          <cell r="C1219" t="str">
            <v>PC</v>
          </cell>
          <cell r="D1219">
            <v>0</v>
          </cell>
        </row>
        <row r="1220">
          <cell r="A1220">
            <v>376679</v>
          </cell>
          <cell r="B1220" t="str">
            <v>MODULO FOTOVOLTAICO LA45</v>
          </cell>
          <cell r="C1220" t="str">
            <v>PC</v>
          </cell>
          <cell r="D1220">
            <v>0</v>
          </cell>
        </row>
        <row r="1221">
          <cell r="A1221">
            <v>376687</v>
          </cell>
          <cell r="B1221" t="str">
            <v>MODULO FOTOVOLTAICO MSX53</v>
          </cell>
          <cell r="C1221" t="str">
            <v>PC</v>
          </cell>
          <cell r="D1221">
            <v>0</v>
          </cell>
        </row>
        <row r="1222">
          <cell r="A1222">
            <v>376688</v>
          </cell>
          <cell r="B1222" t="str">
            <v>MODULO FOTOVOLTAICO MSX56</v>
          </cell>
          <cell r="C1222" t="str">
            <v>PC</v>
          </cell>
          <cell r="D1222">
            <v>0</v>
          </cell>
        </row>
        <row r="1223">
          <cell r="A1223">
            <v>376689</v>
          </cell>
          <cell r="B1223" t="str">
            <v>MODULO FOTOVOLTAICO MSX64</v>
          </cell>
          <cell r="C1223" t="str">
            <v>PC</v>
          </cell>
          <cell r="D1223">
            <v>0</v>
          </cell>
        </row>
        <row r="1224">
          <cell r="A1224">
            <v>376690</v>
          </cell>
          <cell r="B1224" t="str">
            <v>MODULO FOTOVOLTAICO MSX70</v>
          </cell>
          <cell r="C1224" t="str">
            <v>PC</v>
          </cell>
          <cell r="D1224">
            <v>0</v>
          </cell>
        </row>
        <row r="1225">
          <cell r="A1225">
            <v>355204</v>
          </cell>
          <cell r="B1225" t="str">
            <v>MODULO FOTOVOLTAICO MSX75</v>
          </cell>
          <cell r="C1225" t="str">
            <v>CJ</v>
          </cell>
          <cell r="D1225">
            <v>0</v>
          </cell>
        </row>
        <row r="1226">
          <cell r="A1226">
            <v>376682</v>
          </cell>
          <cell r="B1226" t="str">
            <v>MODULO FOTOVOLTAICO SP65</v>
          </cell>
          <cell r="C1226" t="str">
            <v>PC</v>
          </cell>
          <cell r="D1226">
            <v>0</v>
          </cell>
        </row>
        <row r="1227">
          <cell r="A1227">
            <v>376683</v>
          </cell>
          <cell r="B1227" t="str">
            <v>MODULO FOTOVOLTAICO SP70</v>
          </cell>
          <cell r="C1227" t="str">
            <v>PC</v>
          </cell>
          <cell r="D1227">
            <v>0</v>
          </cell>
        </row>
        <row r="1228">
          <cell r="A1228">
            <v>376684</v>
          </cell>
          <cell r="B1228" t="str">
            <v>MODULO FOTOVOLTAICO SP75</v>
          </cell>
          <cell r="C1228" t="str">
            <v>PC</v>
          </cell>
          <cell r="D1228">
            <v>0</v>
          </cell>
        </row>
        <row r="1229">
          <cell r="A1229">
            <v>376686</v>
          </cell>
          <cell r="B1229" t="str">
            <v>MODULO FOTOVOLTAICO SR100</v>
          </cell>
          <cell r="C1229" t="str">
            <v>PC</v>
          </cell>
          <cell r="D1229">
            <v>0</v>
          </cell>
        </row>
        <row r="1230">
          <cell r="A1230">
            <v>376681</v>
          </cell>
          <cell r="B1230" t="str">
            <v>MODULO FOTOVOLTAICO SR50</v>
          </cell>
          <cell r="C1230" t="str">
            <v>PC</v>
          </cell>
          <cell r="D1230">
            <v>0</v>
          </cell>
        </row>
        <row r="1231">
          <cell r="A1231">
            <v>12039</v>
          </cell>
          <cell r="B1231" t="str">
            <v>MOITÃO MADEIRA 2 GORNES 500 DAN</v>
          </cell>
          <cell r="C1231" t="str">
            <v>PC</v>
          </cell>
          <cell r="D1231">
            <v>0</v>
          </cell>
        </row>
        <row r="1232">
          <cell r="A1232">
            <v>12047</v>
          </cell>
          <cell r="B1232" t="str">
            <v>MOITÃO MADEIRA 3 GORNES 700 DAN</v>
          </cell>
          <cell r="C1232" t="str">
            <v>PC</v>
          </cell>
          <cell r="D1232">
            <v>0</v>
          </cell>
        </row>
        <row r="1233">
          <cell r="A1233">
            <v>18408</v>
          </cell>
          <cell r="B1233" t="str">
            <v>MOITÃO POLIETILENO 2 GORNES 400 DAN P/ LINHA VIVA</v>
          </cell>
          <cell r="C1233" t="str">
            <v>PC</v>
          </cell>
          <cell r="D1233">
            <v>0</v>
          </cell>
        </row>
        <row r="1234">
          <cell r="A1234">
            <v>297754</v>
          </cell>
          <cell r="B1234" t="str">
            <v>MOLDURA AÇO 1900X840MM PARA CÂMARA TIPO TB</v>
          </cell>
          <cell r="C1234" t="str">
            <v>PC</v>
          </cell>
          <cell r="D1234">
            <v>0</v>
          </cell>
        </row>
        <row r="1235">
          <cell r="A1235">
            <v>297747</v>
          </cell>
          <cell r="B1235" t="str">
            <v>MOLDURA AO  1500X920MM PARA CÂMARA TIPO TA</v>
          </cell>
          <cell r="C1235" t="str">
            <v>PC</v>
          </cell>
          <cell r="D1235">
            <v>0</v>
          </cell>
        </row>
        <row r="1236">
          <cell r="A1236">
            <v>237289</v>
          </cell>
          <cell r="B1236" t="str">
            <v>OLHAL PARA PARAFUSO 50KN</v>
          </cell>
          <cell r="C1236" t="str">
            <v>PC</v>
          </cell>
          <cell r="D1236">
            <v>0</v>
          </cell>
        </row>
        <row r="1237">
          <cell r="A1237">
            <v>378847</v>
          </cell>
          <cell r="B1237" t="str">
            <v>PADRÃO ENTRADA BIFÁSICO 1 CAIXA 7M PPF-12</v>
          </cell>
          <cell r="C1237" t="str">
            <v>CJ</v>
          </cell>
          <cell r="D1237">
            <v>0</v>
          </cell>
        </row>
        <row r="1238">
          <cell r="A1238">
            <v>309260</v>
          </cell>
          <cell r="B1238" t="str">
            <v>PADRÃO ENTRADA BIFÁSICO 1 CAIXA 7M PPF-20</v>
          </cell>
          <cell r="C1238" t="str">
            <v>CJ</v>
          </cell>
          <cell r="D1238">
            <v>0</v>
          </cell>
        </row>
        <row r="1239">
          <cell r="A1239">
            <v>309245</v>
          </cell>
          <cell r="B1239" t="str">
            <v>PADRÃO ENTRADA MONOFÁSICO 1 CAIXA 4,5M PPF-1</v>
          </cell>
          <cell r="C1239" t="str">
            <v>CJ</v>
          </cell>
          <cell r="D1239">
            <v>0</v>
          </cell>
        </row>
        <row r="1240">
          <cell r="A1240">
            <v>309252</v>
          </cell>
          <cell r="B1240" t="str">
            <v>PADRÃO ENTRADA MONOFÁSICO 1 CAIXA 7M PPF-2</v>
          </cell>
          <cell r="C1240" t="str">
            <v>CJ</v>
          </cell>
          <cell r="D1240">
            <v>0</v>
          </cell>
        </row>
        <row r="1241">
          <cell r="A1241">
            <v>372659</v>
          </cell>
          <cell r="B1241" t="str">
            <v>PADRÃO ENTRADA MONOFÁSICO 2 CAIXAS 4,5M PPF-5</v>
          </cell>
          <cell r="C1241" t="str">
            <v>CJ</v>
          </cell>
          <cell r="D1241">
            <v>0</v>
          </cell>
        </row>
        <row r="1242">
          <cell r="A1242">
            <v>372660</v>
          </cell>
          <cell r="B1242" t="str">
            <v>PADRÃO ENTRADA MONOFÁSICO 2 CAIXAS 7M PPF-6</v>
          </cell>
          <cell r="C1242" t="str">
            <v>CJ</v>
          </cell>
          <cell r="D1242">
            <v>0</v>
          </cell>
        </row>
        <row r="1243">
          <cell r="A1243">
            <v>380386</v>
          </cell>
          <cell r="B1243" t="str">
            <v>PADRÃO ENTRADA RURAL BIFÁSICO 1 CAIXA 7M PA6</v>
          </cell>
          <cell r="C1243" t="str">
            <v>CJ</v>
          </cell>
          <cell r="D1243">
            <v>0</v>
          </cell>
        </row>
        <row r="1244">
          <cell r="A1244">
            <v>380385</v>
          </cell>
          <cell r="B1244" t="str">
            <v>PADRÃO ENTRADA RURAL BIFÁSICO 1 CAIXA 7M PPF-36</v>
          </cell>
          <cell r="C1244" t="str">
            <v>CJ</v>
          </cell>
          <cell r="D1244">
            <v>0</v>
          </cell>
        </row>
        <row r="1245">
          <cell r="A1245">
            <v>376746</v>
          </cell>
          <cell r="B1245" t="str">
            <v>PAINEL DE CONTROLE REGULADOR MONOFÁSICO</v>
          </cell>
          <cell r="C1245" t="str">
            <v>PC</v>
          </cell>
          <cell r="D1245">
            <v>0</v>
          </cell>
        </row>
        <row r="1246">
          <cell r="A1246">
            <v>337295</v>
          </cell>
          <cell r="B1246" t="str">
            <v>PARAFUSADEIRA ELÉTRICA</v>
          </cell>
          <cell r="C1246" t="str">
            <v>PC</v>
          </cell>
          <cell r="D1246">
            <v>0</v>
          </cell>
        </row>
        <row r="1247">
          <cell r="A1247">
            <v>66688</v>
          </cell>
          <cell r="B1247" t="str">
            <v>PARAFUSO Cabeça ABAULADA M12X 40MM</v>
          </cell>
          <cell r="C1247" t="str">
            <v>PC</v>
          </cell>
          <cell r="D1247">
            <v>0</v>
          </cell>
        </row>
        <row r="1248">
          <cell r="A1248">
            <v>66878</v>
          </cell>
          <cell r="B1248" t="str">
            <v>PARAFUSO Cabeça ABAULADA M16X 45MM</v>
          </cell>
          <cell r="C1248" t="str">
            <v>PC</v>
          </cell>
          <cell r="D1248">
            <v>0</v>
          </cell>
        </row>
        <row r="1249">
          <cell r="A1249">
            <v>66886</v>
          </cell>
          <cell r="B1249" t="str">
            <v>PARAFUSO Cabeça ABAULADA M16X 70MM</v>
          </cell>
          <cell r="C1249" t="str">
            <v>PC</v>
          </cell>
          <cell r="D1249">
            <v>0</v>
          </cell>
        </row>
        <row r="1250">
          <cell r="A1250">
            <v>66894</v>
          </cell>
          <cell r="B1250" t="str">
            <v>PARAFUSO Cabeça ABAULADA M16X150MM</v>
          </cell>
          <cell r="C1250" t="str">
            <v>PC</v>
          </cell>
          <cell r="D1250">
            <v>0</v>
          </cell>
        </row>
        <row r="1251">
          <cell r="A1251">
            <v>74773</v>
          </cell>
          <cell r="B1251" t="str">
            <v>PARAFUSO Cabeça QUADRADA M12X150MM</v>
          </cell>
          <cell r="C1251" t="str">
            <v>PC</v>
          </cell>
          <cell r="D1251">
            <v>0</v>
          </cell>
        </row>
        <row r="1252">
          <cell r="A1252">
            <v>74799</v>
          </cell>
          <cell r="B1252" t="str">
            <v>PARAFUSO Cabeça QUADRADA M16X125MM</v>
          </cell>
          <cell r="C1252" t="str">
            <v>PC</v>
          </cell>
          <cell r="D1252">
            <v>0</v>
          </cell>
        </row>
        <row r="1253">
          <cell r="A1253">
            <v>74807</v>
          </cell>
          <cell r="B1253" t="str">
            <v>PARAFUSO Cabeça QUADRADA M16X150MM</v>
          </cell>
          <cell r="C1253" t="str">
            <v>PC</v>
          </cell>
          <cell r="D1253">
            <v>0</v>
          </cell>
        </row>
        <row r="1254">
          <cell r="A1254">
            <v>74815</v>
          </cell>
          <cell r="B1254" t="str">
            <v>PARAFUSO Cabeça QUADRADA M16X200MM</v>
          </cell>
          <cell r="C1254" t="str">
            <v>PC</v>
          </cell>
          <cell r="D1254">
            <v>0</v>
          </cell>
        </row>
        <row r="1255">
          <cell r="A1255">
            <v>74823</v>
          </cell>
          <cell r="B1255" t="str">
            <v>PARAFUSO Cabeça QUADRADA M16X250MM</v>
          </cell>
          <cell r="C1255" t="str">
            <v>PC</v>
          </cell>
          <cell r="D1255">
            <v>0</v>
          </cell>
        </row>
        <row r="1256">
          <cell r="A1256">
            <v>74831</v>
          </cell>
          <cell r="B1256" t="str">
            <v>PARAFUSO Cabeça QUADRADA M16X300MM</v>
          </cell>
          <cell r="C1256" t="str">
            <v>PC</v>
          </cell>
          <cell r="D1256">
            <v>0</v>
          </cell>
        </row>
        <row r="1257">
          <cell r="A1257">
            <v>74849</v>
          </cell>
          <cell r="B1257" t="str">
            <v>PARAFUSO Cabeça QUADRADA M16X350MM</v>
          </cell>
          <cell r="C1257" t="str">
            <v>PC</v>
          </cell>
          <cell r="D1257">
            <v>0</v>
          </cell>
        </row>
        <row r="1258">
          <cell r="A1258">
            <v>74856</v>
          </cell>
          <cell r="B1258" t="str">
            <v>PARAFUSO Cabeça QUADRADA M16X400MM</v>
          </cell>
          <cell r="C1258" t="str">
            <v>PC</v>
          </cell>
          <cell r="D1258">
            <v>0</v>
          </cell>
        </row>
        <row r="1259">
          <cell r="A1259">
            <v>74864</v>
          </cell>
          <cell r="B1259" t="str">
            <v>PARAFUSO Cabeça QUADRADA M16X450MM</v>
          </cell>
          <cell r="C1259" t="str">
            <v>PC</v>
          </cell>
          <cell r="D1259">
            <v>0</v>
          </cell>
        </row>
        <row r="1260">
          <cell r="A1260">
            <v>74872</v>
          </cell>
          <cell r="B1260" t="str">
            <v>PARAFUSO Cabeça QUADRADA M16X500MM</v>
          </cell>
          <cell r="C1260" t="str">
            <v>PC</v>
          </cell>
          <cell r="D1260">
            <v>0</v>
          </cell>
        </row>
        <row r="1261">
          <cell r="A1261">
            <v>74880</v>
          </cell>
          <cell r="B1261" t="str">
            <v>PARAFUSO Cabeça QUADRADA M16X550MM</v>
          </cell>
          <cell r="C1261" t="str">
            <v>PC</v>
          </cell>
          <cell r="D1261">
            <v>0</v>
          </cell>
        </row>
        <row r="1262">
          <cell r="A1262">
            <v>74898</v>
          </cell>
          <cell r="B1262" t="str">
            <v>PARAFUSO Cabeça QUADRADA M16X600MM</v>
          </cell>
          <cell r="C1262" t="str">
            <v>PC</v>
          </cell>
          <cell r="D1262">
            <v>0</v>
          </cell>
        </row>
        <row r="1263">
          <cell r="A1263">
            <v>74906</v>
          </cell>
          <cell r="B1263" t="str">
            <v>PARAFUSO Cabeça QUADRADA M16X650MM</v>
          </cell>
          <cell r="C1263" t="str">
            <v>PC</v>
          </cell>
          <cell r="D1263">
            <v>0</v>
          </cell>
        </row>
        <row r="1264">
          <cell r="A1264">
            <v>74914</v>
          </cell>
          <cell r="B1264" t="str">
            <v>PARAFUSO Cabeça QUADRADA M16X700MM</v>
          </cell>
          <cell r="C1264" t="str">
            <v>PC</v>
          </cell>
          <cell r="D1264">
            <v>0</v>
          </cell>
        </row>
        <row r="1265">
          <cell r="A1265">
            <v>378857</v>
          </cell>
          <cell r="B1265" t="str">
            <v>PARAFUSO Cabeça QUADRADA M16X900MM</v>
          </cell>
          <cell r="C1265" t="str">
            <v>PC</v>
          </cell>
          <cell r="D1265">
            <v>0</v>
          </cell>
        </row>
        <row r="1266">
          <cell r="A1266">
            <v>75903</v>
          </cell>
          <cell r="B1266" t="str">
            <v>PARAFUSO Cabeça SEXTAVADA 3/8X1.1/2P</v>
          </cell>
          <cell r="C1266" t="str">
            <v>PC</v>
          </cell>
          <cell r="D1266">
            <v>0</v>
          </cell>
        </row>
        <row r="1267">
          <cell r="A1267">
            <v>75895</v>
          </cell>
          <cell r="B1267" t="str">
            <v>PARAFUSO Cabeça SEXTAVADA 3/8X1P</v>
          </cell>
          <cell r="C1267" t="str">
            <v>PC</v>
          </cell>
          <cell r="D1267">
            <v>0</v>
          </cell>
        </row>
        <row r="1268">
          <cell r="A1268">
            <v>75036</v>
          </cell>
          <cell r="B1268" t="str">
            <v>PARAFUSO Cabeça SEXTAVADA M12X 40MM</v>
          </cell>
          <cell r="C1268" t="str">
            <v>PC</v>
          </cell>
          <cell r="D1268">
            <v>0</v>
          </cell>
        </row>
        <row r="1269">
          <cell r="A1269">
            <v>75044</v>
          </cell>
          <cell r="B1269" t="str">
            <v>PARAFUSO Cabeça SEXTAVADA M12X 50MM</v>
          </cell>
          <cell r="C1269" t="str">
            <v>PC</v>
          </cell>
          <cell r="D1269">
            <v>0</v>
          </cell>
        </row>
        <row r="1270">
          <cell r="A1270">
            <v>198366</v>
          </cell>
          <cell r="B1270" t="str">
            <v>PARAFUSO N.6</v>
          </cell>
          <cell r="C1270" t="str">
            <v>PC</v>
          </cell>
          <cell r="D1270">
            <v>0</v>
          </cell>
        </row>
        <row r="1271">
          <cell r="A1271">
            <v>66589</v>
          </cell>
          <cell r="B1271" t="str">
            <v>PARAFUSO N.8</v>
          </cell>
          <cell r="C1271" t="str">
            <v>PC</v>
          </cell>
          <cell r="D1271">
            <v>0</v>
          </cell>
        </row>
        <row r="1272">
          <cell r="A1272">
            <v>289058</v>
          </cell>
          <cell r="B1272" t="str">
            <v>PARA-RAIOS 12KV 10KA ZNO</v>
          </cell>
          <cell r="C1272" t="str">
            <v>PC</v>
          </cell>
          <cell r="D1272">
            <v>0</v>
          </cell>
        </row>
        <row r="1273">
          <cell r="A1273">
            <v>289157</v>
          </cell>
          <cell r="B1273" t="str">
            <v>PARA-RAIOS 21KV 10KA ZNO</v>
          </cell>
          <cell r="C1273" t="str">
            <v>PC</v>
          </cell>
          <cell r="D1273">
            <v>0</v>
          </cell>
        </row>
        <row r="1274">
          <cell r="A1274">
            <v>375258</v>
          </cell>
          <cell r="B1274" t="str">
            <v>PARA-RAIOS 30KV 10KA ZNO</v>
          </cell>
          <cell r="C1274" t="str">
            <v>PC</v>
          </cell>
          <cell r="D1274">
            <v>0</v>
          </cell>
        </row>
        <row r="1275">
          <cell r="A1275">
            <v>374422</v>
          </cell>
          <cell r="B1275" t="str">
            <v>PARA-RAIOS 33KV 10KA ZNO</v>
          </cell>
          <cell r="C1275" t="str">
            <v>PC</v>
          </cell>
          <cell r="D1275">
            <v>0</v>
          </cell>
        </row>
        <row r="1276">
          <cell r="A1276">
            <v>260281</v>
          </cell>
          <cell r="B1276" t="str">
            <v>PARA-RAIOS RECUPERÁVEL 15-23KV (DIVERSOS TIPOS)</v>
          </cell>
          <cell r="C1276" t="str">
            <v>PC</v>
          </cell>
          <cell r="D1276">
            <v>0</v>
          </cell>
        </row>
        <row r="1277">
          <cell r="A1277">
            <v>293357</v>
          </cell>
          <cell r="B1277" t="str">
            <v>PARA-RAIOS REDE SECUNDARIA ISOLADA 280V 10KA</v>
          </cell>
          <cell r="C1277" t="str">
            <v>PC</v>
          </cell>
          <cell r="D1277">
            <v>0</v>
          </cell>
        </row>
        <row r="1278">
          <cell r="A1278">
            <v>293308</v>
          </cell>
          <cell r="B1278" t="str">
            <v>PARA-RAIOS SEC CONV 10KA</v>
          </cell>
          <cell r="C1278" t="str">
            <v>PC</v>
          </cell>
          <cell r="D1278">
            <v>0</v>
          </cell>
        </row>
        <row r="1279">
          <cell r="A1279">
            <v>288902</v>
          </cell>
          <cell r="B1279" t="str">
            <v>PARA-RAIOS TDC 12KV 5KA RDS/RDI</v>
          </cell>
          <cell r="C1279" t="str">
            <v>PC</v>
          </cell>
          <cell r="D1279">
            <v>0</v>
          </cell>
        </row>
        <row r="1280">
          <cell r="A1280">
            <v>79681</v>
          </cell>
          <cell r="B1280" t="str">
            <v>PASTA ANTIOXIDO EMB 400G</v>
          </cell>
          <cell r="C1280" t="str">
            <v>PC</v>
          </cell>
          <cell r="D1280">
            <v>0</v>
          </cell>
        </row>
        <row r="1281">
          <cell r="A1281">
            <v>82446</v>
          </cell>
          <cell r="B1281" t="str">
            <v>PASTA ANTIOXIDO EMBALAGEM 250G</v>
          </cell>
          <cell r="C1281" t="str">
            <v>PC</v>
          </cell>
          <cell r="D1281">
            <v>0</v>
          </cell>
        </row>
        <row r="1282">
          <cell r="A1282">
            <v>2113</v>
          </cell>
          <cell r="B1282" t="str">
            <v>Peça Z AÇO ZINCADO PARA LEITO DE CABO</v>
          </cell>
          <cell r="C1282" t="str">
            <v>PC</v>
          </cell>
          <cell r="D1282">
            <v>0</v>
          </cell>
        </row>
        <row r="1283">
          <cell r="A1283">
            <v>3186</v>
          </cell>
          <cell r="B1283" t="str">
            <v>PERFIL L AÇO 70X7OMM</v>
          </cell>
          <cell r="C1283" t="str">
            <v>PC</v>
          </cell>
          <cell r="D1283">
            <v>0</v>
          </cell>
        </row>
        <row r="1284">
          <cell r="A1284">
            <v>375873</v>
          </cell>
          <cell r="B1284" t="str">
            <v>PERFIL L-127X127X24,1X513MM</v>
          </cell>
          <cell r="C1284" t="str">
            <v>PC</v>
          </cell>
          <cell r="D1284">
            <v>0</v>
          </cell>
        </row>
        <row r="1285">
          <cell r="A1285">
            <v>375871</v>
          </cell>
          <cell r="B1285" t="str">
            <v>PERFIL L-88,9X63,5X10X127MM</v>
          </cell>
          <cell r="C1285" t="str">
            <v>PC</v>
          </cell>
          <cell r="D1285">
            <v>0</v>
          </cell>
        </row>
        <row r="1286">
          <cell r="A1286">
            <v>375872</v>
          </cell>
          <cell r="B1286" t="str">
            <v>PERFIL L-88,9X63,5X10X922MM</v>
          </cell>
          <cell r="C1286" t="str">
            <v>PC</v>
          </cell>
          <cell r="D1286">
            <v>0</v>
          </cell>
        </row>
        <row r="1287">
          <cell r="A1287">
            <v>375870</v>
          </cell>
          <cell r="B1287" t="str">
            <v>PERFIL L-88,9X63,6X10X102MM</v>
          </cell>
          <cell r="C1287" t="str">
            <v>PC</v>
          </cell>
          <cell r="D1287">
            <v>0</v>
          </cell>
        </row>
        <row r="1288">
          <cell r="A1288">
            <v>3194</v>
          </cell>
          <cell r="B1288" t="str">
            <v>PERFILADO PERFURADO DE CHAPA PARA RDS 35X35X6000MM</v>
          </cell>
          <cell r="C1288" t="str">
            <v>PC</v>
          </cell>
          <cell r="D1288">
            <v>0</v>
          </cell>
        </row>
        <row r="1289">
          <cell r="A1289">
            <v>376195</v>
          </cell>
          <cell r="B1289" t="str">
            <v>PINO CURTO PARA ISOLADOR PILAR</v>
          </cell>
          <cell r="C1289" t="str">
            <v>PC</v>
          </cell>
          <cell r="D1289">
            <v>0</v>
          </cell>
        </row>
        <row r="1290">
          <cell r="A1290">
            <v>237545</v>
          </cell>
          <cell r="B1290" t="str">
            <v>PINO DE CRUZETA 294MM PARA ISOLADOR 15 KV</v>
          </cell>
          <cell r="C1290" t="str">
            <v>PC</v>
          </cell>
          <cell r="D1290">
            <v>0</v>
          </cell>
        </row>
        <row r="1291">
          <cell r="A1291">
            <v>375720</v>
          </cell>
          <cell r="B1291" t="str">
            <v>PINO PARA ISOLADOR PILAR</v>
          </cell>
          <cell r="C1291" t="str">
            <v>PC</v>
          </cell>
          <cell r="D1291">
            <v>0</v>
          </cell>
        </row>
        <row r="1292">
          <cell r="A1292">
            <v>236265</v>
          </cell>
          <cell r="B1292" t="str">
            <v>PINO PARA ISOLADOR POLIMÉRICO - BRAÇO TIPO C</v>
          </cell>
          <cell r="C1292" t="str">
            <v>PC</v>
          </cell>
          <cell r="D1292">
            <v>0</v>
          </cell>
        </row>
        <row r="1293">
          <cell r="A1293">
            <v>375233</v>
          </cell>
          <cell r="B1293" t="str">
            <v>PINO PARA ISOLADOR POLIMÉRICO - CRUZETA</v>
          </cell>
          <cell r="C1293" t="str">
            <v>PC</v>
          </cell>
          <cell r="D1293">
            <v>0</v>
          </cell>
        </row>
        <row r="1294">
          <cell r="A1294">
            <v>81950</v>
          </cell>
          <cell r="B1294" t="str">
            <v>PLACA DE IDENTIFICAÇÃO H</v>
          </cell>
          <cell r="C1294" t="str">
            <v>PC</v>
          </cell>
          <cell r="D1294">
            <v>0</v>
          </cell>
        </row>
        <row r="1295">
          <cell r="A1295">
            <v>81976</v>
          </cell>
          <cell r="B1295" t="str">
            <v>PLACA DE IDENTIFICAÇÃO K</v>
          </cell>
          <cell r="C1295" t="str">
            <v>PC</v>
          </cell>
          <cell r="D1295">
            <v>0</v>
          </cell>
        </row>
        <row r="1296">
          <cell r="A1296">
            <v>81836</v>
          </cell>
          <cell r="B1296" t="str">
            <v>PLACA DE IDENTIFICAÇÃO T</v>
          </cell>
          <cell r="C1296" t="str">
            <v>PC</v>
          </cell>
          <cell r="D1296">
            <v>0</v>
          </cell>
        </row>
        <row r="1297">
          <cell r="A1297">
            <v>81679</v>
          </cell>
          <cell r="B1297" t="str">
            <v>PLACA N.0 PARA Identificação EQUIPAMENTO</v>
          </cell>
          <cell r="C1297" t="str">
            <v>PC</v>
          </cell>
          <cell r="D1297">
            <v>0</v>
          </cell>
        </row>
        <row r="1298">
          <cell r="A1298">
            <v>81596</v>
          </cell>
          <cell r="B1298" t="str">
            <v>PLACA N.1 PARA Identificação EQUIPAMENTO</v>
          </cell>
          <cell r="C1298" t="str">
            <v>PC</v>
          </cell>
          <cell r="D1298">
            <v>0</v>
          </cell>
        </row>
        <row r="1299">
          <cell r="A1299">
            <v>81604</v>
          </cell>
          <cell r="B1299" t="str">
            <v>PLACA N.2 PARA Identificação EQUIPAMENTO</v>
          </cell>
          <cell r="C1299" t="str">
            <v>PC</v>
          </cell>
          <cell r="D1299">
            <v>0</v>
          </cell>
        </row>
        <row r="1300">
          <cell r="A1300">
            <v>81612</v>
          </cell>
          <cell r="B1300" t="str">
            <v>PLACA N.3 PARA IDENTIFICAÇÃO EQUIPAMENTO</v>
          </cell>
          <cell r="C1300" t="str">
            <v>PC</v>
          </cell>
          <cell r="D1300">
            <v>0</v>
          </cell>
        </row>
        <row r="1301">
          <cell r="A1301">
            <v>81620</v>
          </cell>
          <cell r="B1301" t="str">
            <v>PLACA N.4 PARA IDENTIFICAÇÃO EQUIPAMENTO</v>
          </cell>
          <cell r="C1301" t="str">
            <v>PC</v>
          </cell>
          <cell r="D1301">
            <v>0</v>
          </cell>
        </row>
        <row r="1302">
          <cell r="A1302">
            <v>81638</v>
          </cell>
          <cell r="B1302" t="str">
            <v>PLACA N.5 PARA IDENTIFICAÇÃO EQUIPAMENTO</v>
          </cell>
          <cell r="C1302" t="str">
            <v>PC</v>
          </cell>
          <cell r="D1302">
            <v>0</v>
          </cell>
        </row>
        <row r="1303">
          <cell r="A1303">
            <v>81646</v>
          </cell>
          <cell r="B1303" t="str">
            <v>PLACA N.6 OU 9 PARA IDENTIFICAÇÃO EQUIPAMENTO</v>
          </cell>
          <cell r="C1303" t="str">
            <v>PC</v>
          </cell>
          <cell r="D1303">
            <v>0</v>
          </cell>
        </row>
        <row r="1304">
          <cell r="A1304">
            <v>81653</v>
          </cell>
          <cell r="B1304" t="str">
            <v>PLACA N.7 PARA IDENTIFICAÇÃO EQUIPAMENTO</v>
          </cell>
          <cell r="C1304" t="str">
            <v>PC</v>
          </cell>
          <cell r="D1304">
            <v>0</v>
          </cell>
        </row>
        <row r="1305">
          <cell r="A1305">
            <v>81661</v>
          </cell>
          <cell r="B1305" t="str">
            <v>PLACA N.8 PARA IDENTIFICAÇÃO EQUIPAMENTO</v>
          </cell>
          <cell r="C1305" t="str">
            <v>PC</v>
          </cell>
          <cell r="D1305">
            <v>0</v>
          </cell>
        </row>
        <row r="1306">
          <cell r="A1306">
            <v>380554</v>
          </cell>
          <cell r="B1306" t="str">
            <v>PLACA REDUTORA PARA DUTO CORRUGADO 63MM</v>
          </cell>
          <cell r="C1306" t="str">
            <v>CJ</v>
          </cell>
          <cell r="D1306">
            <v>0</v>
          </cell>
        </row>
        <row r="1307">
          <cell r="A1307">
            <v>20305</v>
          </cell>
          <cell r="B1307" t="str">
            <v>PLATAFORMA EPDXI 1200MM</v>
          </cell>
          <cell r="C1307" t="str">
            <v>PC</v>
          </cell>
          <cell r="D1307">
            <v>0</v>
          </cell>
        </row>
        <row r="1308">
          <cell r="A1308">
            <v>20313</v>
          </cell>
          <cell r="B1308" t="str">
            <v>PLATAFORMA EPDXI 1800MM</v>
          </cell>
          <cell r="C1308" t="str">
            <v>PC</v>
          </cell>
          <cell r="D1308">
            <v>0</v>
          </cell>
        </row>
        <row r="1309">
          <cell r="A1309">
            <v>229799</v>
          </cell>
          <cell r="B1309" t="str">
            <v>PLUGUE ATERRAMENTO PAT 15KV</v>
          </cell>
          <cell r="C1309" t="str">
            <v>PC</v>
          </cell>
          <cell r="D1309">
            <v>0</v>
          </cell>
        </row>
        <row r="1310">
          <cell r="A1310">
            <v>231001</v>
          </cell>
          <cell r="B1310" t="str">
            <v>PLUGUE ATERRAMENTO PAT 15KV 600A</v>
          </cell>
          <cell r="C1310" t="str">
            <v>PC</v>
          </cell>
          <cell r="D1310">
            <v>0</v>
          </cell>
        </row>
        <row r="1311">
          <cell r="A1311">
            <v>229955</v>
          </cell>
          <cell r="B1311" t="str">
            <v>PLUGUE ATERRAMENTO PAT 25KV</v>
          </cell>
          <cell r="C1311" t="str">
            <v>PC</v>
          </cell>
          <cell r="D1311">
            <v>0</v>
          </cell>
        </row>
        <row r="1312">
          <cell r="A1312">
            <v>352702</v>
          </cell>
          <cell r="B1312" t="str">
            <v>PLUGUE ATERRAMENTO PAT-L 25KV</v>
          </cell>
          <cell r="C1312" t="str">
            <v>PC</v>
          </cell>
          <cell r="D1312">
            <v>0</v>
          </cell>
        </row>
        <row r="1313">
          <cell r="A1313">
            <v>229963</v>
          </cell>
          <cell r="B1313" t="str">
            <v>PLUGUE CONEXÃO PDC 15KV</v>
          </cell>
          <cell r="C1313" t="str">
            <v>PC</v>
          </cell>
          <cell r="D1313">
            <v>0</v>
          </cell>
        </row>
        <row r="1314">
          <cell r="A1314">
            <v>229989</v>
          </cell>
          <cell r="B1314" t="str">
            <v>PLUGUE CONEXÃO PDC 25KV</v>
          </cell>
          <cell r="C1314" t="str">
            <v>PC</v>
          </cell>
          <cell r="D1314">
            <v>0</v>
          </cell>
        </row>
        <row r="1315">
          <cell r="A1315">
            <v>229872</v>
          </cell>
          <cell r="B1315" t="str">
            <v>PLUGUE ISOLANTE BLINDADO 15KV</v>
          </cell>
          <cell r="C1315" t="str">
            <v>PC</v>
          </cell>
          <cell r="D1315">
            <v>0</v>
          </cell>
        </row>
        <row r="1316">
          <cell r="A1316">
            <v>229898</v>
          </cell>
          <cell r="B1316" t="str">
            <v>PLUGUE ISOLANTE BLINDADO 25KV</v>
          </cell>
          <cell r="C1316" t="str">
            <v>PC</v>
          </cell>
          <cell r="D1316">
            <v>0</v>
          </cell>
        </row>
        <row r="1317">
          <cell r="A1317">
            <v>337964</v>
          </cell>
          <cell r="B1317" t="str">
            <v>PLUGUE ISOLANTE PIB 15KV 600A</v>
          </cell>
          <cell r="C1317" t="str">
            <v>PC</v>
          </cell>
          <cell r="D1317">
            <v>0</v>
          </cell>
        </row>
        <row r="1318">
          <cell r="A1318">
            <v>230508</v>
          </cell>
          <cell r="B1318" t="str">
            <v>PLUGUE TERMINAL PTC 15KV FEMEA</v>
          </cell>
          <cell r="C1318" t="str">
            <v>PC</v>
          </cell>
          <cell r="D1318">
            <v>0</v>
          </cell>
        </row>
        <row r="1319">
          <cell r="A1319">
            <v>229633</v>
          </cell>
          <cell r="B1319" t="str">
            <v>PLUGUE TERMINAL PTC 15KV MACHO</v>
          </cell>
          <cell r="C1319" t="str">
            <v>PC</v>
          </cell>
          <cell r="D1319">
            <v>0</v>
          </cell>
        </row>
        <row r="1320">
          <cell r="A1320">
            <v>230516</v>
          </cell>
          <cell r="B1320" t="str">
            <v>PLUGUE TERMINAL PTC 25KV FEMEA</v>
          </cell>
          <cell r="C1320" t="str">
            <v>PC</v>
          </cell>
          <cell r="D1320">
            <v>0</v>
          </cell>
        </row>
        <row r="1321">
          <cell r="A1321">
            <v>230060</v>
          </cell>
          <cell r="B1321" t="str">
            <v>PLUGUE TERMINAL PTC 25KV MACHO</v>
          </cell>
          <cell r="C1321" t="str">
            <v>PC</v>
          </cell>
          <cell r="D1321">
            <v>0</v>
          </cell>
        </row>
        <row r="1322">
          <cell r="A1322">
            <v>230672</v>
          </cell>
          <cell r="B1322" t="str">
            <v>PLUGUE TRANSIÇÃO PTR 15KV FEMEA</v>
          </cell>
          <cell r="C1322" t="str">
            <v>PC</v>
          </cell>
          <cell r="D1322">
            <v>0</v>
          </cell>
        </row>
        <row r="1323">
          <cell r="A1323">
            <v>230698</v>
          </cell>
          <cell r="B1323" t="str">
            <v>PLUGUE Transição PTR 15KV MACHO</v>
          </cell>
          <cell r="C1323" t="str">
            <v>PC</v>
          </cell>
          <cell r="D1323">
            <v>0</v>
          </cell>
        </row>
        <row r="1324">
          <cell r="A1324">
            <v>230680</v>
          </cell>
          <cell r="B1324" t="str">
            <v>PLUGUE TRANSIÇÃO PTR 25KV FEMEA</v>
          </cell>
          <cell r="C1324" t="str">
            <v>PC</v>
          </cell>
          <cell r="D1324">
            <v>0</v>
          </cell>
        </row>
        <row r="1325">
          <cell r="A1325">
            <v>230706</v>
          </cell>
          <cell r="B1325" t="str">
            <v>PLUGUE Transição PTR 25KV MACHO</v>
          </cell>
          <cell r="C1325" t="str">
            <v>PC</v>
          </cell>
          <cell r="D1325">
            <v>0</v>
          </cell>
        </row>
        <row r="1326">
          <cell r="A1326">
            <v>352709</v>
          </cell>
          <cell r="B1326" t="str">
            <v>PLUGUE Transição PTR-L 25KV</v>
          </cell>
          <cell r="C1326" t="str">
            <v>PC</v>
          </cell>
          <cell r="D1326">
            <v>0</v>
          </cell>
        </row>
        <row r="1327">
          <cell r="A1327">
            <v>75887</v>
          </cell>
          <cell r="B1327" t="str">
            <v>PORCA LOSANGULAR 3/8P</v>
          </cell>
          <cell r="C1327" t="str">
            <v>PC</v>
          </cell>
          <cell r="D1327">
            <v>0</v>
          </cell>
        </row>
        <row r="1328">
          <cell r="A1328">
            <v>75630</v>
          </cell>
          <cell r="B1328" t="str">
            <v>PORCA QUADRADA M16 24X24X13MM</v>
          </cell>
          <cell r="C1328" t="str">
            <v>PC</v>
          </cell>
          <cell r="D1328">
            <v>0</v>
          </cell>
        </row>
        <row r="1329">
          <cell r="A1329">
            <v>297457</v>
          </cell>
          <cell r="B1329" t="str">
            <v>PORCA-ARRUELA AÇO 3/4P</v>
          </cell>
          <cell r="C1329" t="str">
            <v>PC</v>
          </cell>
          <cell r="D1329">
            <v>0</v>
          </cell>
        </row>
        <row r="1330">
          <cell r="A1330">
            <v>377956</v>
          </cell>
          <cell r="B1330" t="str">
            <v>PORTA FUS 36,2 KV 100A 3,5 KA</v>
          </cell>
          <cell r="C1330" t="str">
            <v>PC</v>
          </cell>
          <cell r="D1330">
            <v>0</v>
          </cell>
        </row>
        <row r="1331">
          <cell r="A1331">
            <v>288951</v>
          </cell>
          <cell r="B1331" t="str">
            <v>PORTA-FUSÍVEL 15KV 100A 1,4KA</v>
          </cell>
          <cell r="C1331" t="str">
            <v>PC</v>
          </cell>
          <cell r="D1331">
            <v>0</v>
          </cell>
        </row>
        <row r="1332">
          <cell r="A1332">
            <v>271205</v>
          </cell>
          <cell r="B1332" t="str">
            <v>PORTA-FUSÍVEL 15KV 100A 7,1KA</v>
          </cell>
          <cell r="C1332" t="str">
            <v>PC</v>
          </cell>
          <cell r="D1332">
            <v>0</v>
          </cell>
        </row>
        <row r="1333">
          <cell r="A1333">
            <v>271213</v>
          </cell>
          <cell r="B1333" t="str">
            <v>PORTA-FUSÍVEL 15KV 200A 7,1KA</v>
          </cell>
          <cell r="C1333" t="str">
            <v>PC</v>
          </cell>
          <cell r="D1333">
            <v>0</v>
          </cell>
        </row>
        <row r="1334">
          <cell r="A1334">
            <v>288969</v>
          </cell>
          <cell r="B1334" t="str">
            <v>PORTA-FUSÍVEL 24KV 100A 1,4KA</v>
          </cell>
          <cell r="C1334" t="str">
            <v>PC</v>
          </cell>
          <cell r="D1334">
            <v>0</v>
          </cell>
        </row>
        <row r="1335">
          <cell r="A1335">
            <v>271221</v>
          </cell>
          <cell r="B1335" t="str">
            <v>PORTA-FUSÍVEL 24KV 100A 4,5KA</v>
          </cell>
          <cell r="C1335" t="str">
            <v>PC</v>
          </cell>
          <cell r="D1335">
            <v>0</v>
          </cell>
        </row>
        <row r="1336">
          <cell r="A1336">
            <v>208207</v>
          </cell>
          <cell r="B1336" t="str">
            <v>POSTE AÇO DIVERSOS A RECUPERAR</v>
          </cell>
          <cell r="C1336" t="str">
            <v>PC</v>
          </cell>
          <cell r="D1336">
            <v>0</v>
          </cell>
        </row>
        <row r="1337">
          <cell r="A1337">
            <v>377336</v>
          </cell>
          <cell r="B1337" t="str">
            <v>POSTE AÇO IP CÔNICO CONTINUO 8,5M</v>
          </cell>
          <cell r="C1337" t="str">
            <v>PC</v>
          </cell>
          <cell r="D1337">
            <v>0</v>
          </cell>
        </row>
        <row r="1338">
          <cell r="A1338">
            <v>209726</v>
          </cell>
          <cell r="B1338" t="str">
            <v>POSTE AÇO IP ESCALONADO 4,50M</v>
          </cell>
          <cell r="C1338" t="str">
            <v>PC</v>
          </cell>
          <cell r="D1338">
            <v>0</v>
          </cell>
        </row>
        <row r="1339">
          <cell r="A1339">
            <v>376241</v>
          </cell>
          <cell r="B1339" t="str">
            <v>POSTE AÇO IP ESCALONADO COLONIAL 4M</v>
          </cell>
          <cell r="C1339" t="str">
            <v>PC</v>
          </cell>
          <cell r="D1339">
            <v>0</v>
          </cell>
        </row>
        <row r="1340">
          <cell r="A1340">
            <v>377633</v>
          </cell>
          <cell r="B1340" t="str">
            <v>POSTE AÇO IP ESCALONADO COLONIAL 6M</v>
          </cell>
          <cell r="C1340" t="str">
            <v>PC</v>
          </cell>
          <cell r="D1340">
            <v>0</v>
          </cell>
        </row>
        <row r="1341">
          <cell r="A1341">
            <v>377116</v>
          </cell>
          <cell r="B1341" t="str">
            <v>POSTE AÇO IP OCTOG ENGAST 11,3M P/ CHIC/Secção RETA</v>
          </cell>
          <cell r="C1341" t="str">
            <v>PC</v>
          </cell>
          <cell r="D1341">
            <v>0</v>
          </cell>
        </row>
        <row r="1342">
          <cell r="A1342">
            <v>377117</v>
          </cell>
          <cell r="B1342" t="str">
            <v>POSTE AÇO IP OCTOG ENGAST 9,3M P/ CHIC/SEÇÃO RETA</v>
          </cell>
          <cell r="C1342" t="str">
            <v>PC</v>
          </cell>
          <cell r="D1342">
            <v>0</v>
          </cell>
        </row>
        <row r="1343">
          <cell r="A1343">
            <v>376514</v>
          </cell>
          <cell r="B1343" t="str">
            <v>POSTE AÇO IP OCTOG FLANG 11,8M P/ CHIC/SEÇÃO RETA</v>
          </cell>
          <cell r="C1343" t="str">
            <v>PC</v>
          </cell>
          <cell r="D1343">
            <v>0</v>
          </cell>
        </row>
        <row r="1344">
          <cell r="A1344">
            <v>214635</v>
          </cell>
          <cell r="B1344" t="str">
            <v>POSTE AÇO IP OCTOG FLANG 7,8M P/ CHIC/SW AO RETA</v>
          </cell>
          <cell r="C1344" t="str">
            <v>PC</v>
          </cell>
          <cell r="D1344">
            <v>0</v>
          </cell>
        </row>
        <row r="1345">
          <cell r="A1345">
            <v>214627</v>
          </cell>
          <cell r="B1345" t="str">
            <v>POSTE AÇO IP OCTOG FLANG 9,8M PARA CHIC/SEÇÃO RETA</v>
          </cell>
          <cell r="C1345" t="str">
            <v>PC</v>
          </cell>
          <cell r="D1345">
            <v>0</v>
          </cell>
        </row>
        <row r="1346">
          <cell r="A1346">
            <v>376509</v>
          </cell>
          <cell r="B1346" t="str">
            <v>POSTE AÇO IP RETO OCTOG 13,8M ENGASTADO</v>
          </cell>
          <cell r="C1346" t="str">
            <v>PC</v>
          </cell>
          <cell r="D1346">
            <v>0</v>
          </cell>
        </row>
        <row r="1347">
          <cell r="A1347">
            <v>379512</v>
          </cell>
          <cell r="B1347" t="str">
            <v>POSTE AÇO,PA1,4,5M,30DAN,PARA PADRÃO ENTRADA</v>
          </cell>
          <cell r="C1347" t="str">
            <v>PC</v>
          </cell>
          <cell r="D1347">
            <v>0</v>
          </cell>
        </row>
        <row r="1348">
          <cell r="A1348">
            <v>379513</v>
          </cell>
          <cell r="B1348" t="str">
            <v>POSTE AÇO,PA3,4,5M,125DAN,PARA PADRÃO ENTRADA</v>
          </cell>
          <cell r="C1348" t="str">
            <v>PC</v>
          </cell>
          <cell r="D1348">
            <v>0</v>
          </cell>
        </row>
        <row r="1349">
          <cell r="A1349">
            <v>208033</v>
          </cell>
          <cell r="B1349" t="str">
            <v>POSTE AROEIRA 10M</v>
          </cell>
          <cell r="C1349" t="str">
            <v>PC</v>
          </cell>
          <cell r="D1349">
            <v>0</v>
          </cell>
        </row>
        <row r="1350">
          <cell r="A1350">
            <v>207993</v>
          </cell>
          <cell r="B1350" t="str">
            <v>POSTE AROEIRA 9M</v>
          </cell>
          <cell r="C1350" t="str">
            <v>PC</v>
          </cell>
          <cell r="D1350">
            <v>0</v>
          </cell>
        </row>
        <row r="1351">
          <cell r="A1351">
            <v>377202</v>
          </cell>
          <cell r="B1351" t="str">
            <v>POSTE AW IP CÔNICO CONTINUO 6 M</v>
          </cell>
          <cell r="C1351" t="str">
            <v>PC</v>
          </cell>
          <cell r="D1351">
            <v>0</v>
          </cell>
        </row>
        <row r="1352">
          <cell r="A1352">
            <v>378392</v>
          </cell>
          <cell r="B1352" t="str">
            <v>POSTE AW IP CÔNICO CONTINUO 8,5 M</v>
          </cell>
          <cell r="C1352" t="str">
            <v>PC</v>
          </cell>
          <cell r="D1352">
            <v>0</v>
          </cell>
        </row>
        <row r="1353">
          <cell r="A1353">
            <v>376253</v>
          </cell>
          <cell r="B1353" t="str">
            <v>POSTE AW,BASCULANTE,RET08,5M,CIRCULAR,CONICO CONT</v>
          </cell>
          <cell r="C1353" t="str">
            <v>PC</v>
          </cell>
          <cell r="D1353">
            <v>0</v>
          </cell>
        </row>
        <row r="1354">
          <cell r="A1354">
            <v>379514</v>
          </cell>
          <cell r="B1354" t="str">
            <v>POSTE AW,PA4,7M,40DAN,PARA PADRÃO ENTRADA</v>
          </cell>
          <cell r="C1354" t="str">
            <v>PC</v>
          </cell>
          <cell r="D1354">
            <v>0</v>
          </cell>
        </row>
        <row r="1355">
          <cell r="A1355">
            <v>379515</v>
          </cell>
          <cell r="B1355" t="str">
            <v>POSTE AW,PA5,7M,85DAN,PARA PADRÃO ENTRADA</v>
          </cell>
          <cell r="C1355" t="str">
            <v>PC</v>
          </cell>
          <cell r="D1355">
            <v>0</v>
          </cell>
        </row>
        <row r="1356">
          <cell r="A1356">
            <v>207415</v>
          </cell>
          <cell r="B1356" t="str">
            <v>POSTE CONCRETO CIRCULAR 11M 300DAN</v>
          </cell>
          <cell r="C1356" t="str">
            <v>PC</v>
          </cell>
          <cell r="D1356">
            <v>0</v>
          </cell>
        </row>
        <row r="1357">
          <cell r="A1357">
            <v>207449</v>
          </cell>
          <cell r="B1357" t="str">
            <v>POSTE CONCRETO CIRCULAR 11M 600DAN</v>
          </cell>
          <cell r="C1357" t="str">
            <v>PC</v>
          </cell>
          <cell r="D1357">
            <v>0</v>
          </cell>
        </row>
        <row r="1358">
          <cell r="A1358">
            <v>207522</v>
          </cell>
          <cell r="B1358" t="str">
            <v>POSTE CONCRETO CIRCULAR 12M 300DAN</v>
          </cell>
          <cell r="C1358" t="str">
            <v>PC</v>
          </cell>
          <cell r="D1358">
            <v>0</v>
          </cell>
        </row>
        <row r="1359">
          <cell r="A1359">
            <v>207506</v>
          </cell>
          <cell r="B1359" t="str">
            <v>POSTE CONCRETO CIRCULAR 12M 600DAN</v>
          </cell>
          <cell r="C1359" t="str">
            <v>PC</v>
          </cell>
          <cell r="D1359">
            <v>0</v>
          </cell>
        </row>
        <row r="1360">
          <cell r="A1360">
            <v>207514</v>
          </cell>
          <cell r="B1360" t="str">
            <v>POSTE CONCRETO CIRCULAR 12M1000DAN</v>
          </cell>
          <cell r="C1360" t="str">
            <v>PC</v>
          </cell>
          <cell r="D1360">
            <v>0</v>
          </cell>
        </row>
        <row r="1361">
          <cell r="A1361">
            <v>207530</v>
          </cell>
          <cell r="B1361" t="str">
            <v>POSTE CONCRETO CIRCULAR 13M 600DAN</v>
          </cell>
          <cell r="C1361" t="str">
            <v>PC</v>
          </cell>
          <cell r="D1361">
            <v>0</v>
          </cell>
        </row>
        <row r="1362">
          <cell r="A1362">
            <v>207555</v>
          </cell>
          <cell r="B1362" t="str">
            <v>POSTE CONCRETO CIRCULAR 13M1000DAN</v>
          </cell>
          <cell r="C1362" t="str">
            <v>PC</v>
          </cell>
          <cell r="D1362">
            <v>0</v>
          </cell>
        </row>
        <row r="1363">
          <cell r="A1363">
            <v>372995</v>
          </cell>
          <cell r="B1363" t="str">
            <v>POSTE CONCRETO CIRCULAR/DT A RECUPERAR</v>
          </cell>
          <cell r="C1363" t="str">
            <v>PC</v>
          </cell>
          <cell r="D1363">
            <v>0</v>
          </cell>
        </row>
        <row r="1364">
          <cell r="A1364">
            <v>207373</v>
          </cell>
          <cell r="B1364" t="str">
            <v>POSTE CONCRETO DUPLO T 11M 300DAN</v>
          </cell>
          <cell r="C1364" t="str">
            <v>PC</v>
          </cell>
          <cell r="D1364">
            <v>0</v>
          </cell>
        </row>
        <row r="1365">
          <cell r="A1365">
            <v>214569</v>
          </cell>
          <cell r="B1365" t="str">
            <v>POSTE CONCRETO DUPLO T 11M 600DAN</v>
          </cell>
          <cell r="C1365" t="str">
            <v>PC</v>
          </cell>
          <cell r="D1365">
            <v>0</v>
          </cell>
        </row>
        <row r="1366">
          <cell r="A1366">
            <v>207571</v>
          </cell>
          <cell r="B1366" t="str">
            <v>POSTE CONCRETO DUPLO T 12M 300DAN</v>
          </cell>
          <cell r="C1366" t="str">
            <v>PC</v>
          </cell>
          <cell r="D1366">
            <v>0</v>
          </cell>
        </row>
        <row r="1367">
          <cell r="A1367">
            <v>214577</v>
          </cell>
          <cell r="B1367" t="str">
            <v>POSTE CONCRETO DUPLO T 12M 600DAN</v>
          </cell>
          <cell r="C1367" t="str">
            <v>PC</v>
          </cell>
          <cell r="D1367">
            <v>0</v>
          </cell>
        </row>
        <row r="1368">
          <cell r="A1368">
            <v>207647</v>
          </cell>
          <cell r="B1368" t="str">
            <v>POSTE CONCRETO DUPLO T 13M 600DAN</v>
          </cell>
          <cell r="C1368" t="str">
            <v>PC</v>
          </cell>
          <cell r="D1368">
            <v>0</v>
          </cell>
        </row>
        <row r="1369">
          <cell r="A1369">
            <v>207654</v>
          </cell>
          <cell r="B1369" t="str">
            <v>POSTE CONCRETO DUPLO T 15M 600DAN</v>
          </cell>
          <cell r="C1369" t="str">
            <v>PC</v>
          </cell>
          <cell r="D1369">
            <v>0</v>
          </cell>
        </row>
        <row r="1370">
          <cell r="A1370">
            <v>214742</v>
          </cell>
          <cell r="B1370" t="str">
            <v>POSTE CONCRETO DUPLO T 18M 600DAN</v>
          </cell>
          <cell r="C1370" t="str">
            <v>PC</v>
          </cell>
          <cell r="D1370">
            <v>0</v>
          </cell>
        </row>
        <row r="1371">
          <cell r="A1371">
            <v>207241</v>
          </cell>
          <cell r="B1371" t="str">
            <v>POSTE CONCRETO DUPLO T 9M 150DAN (RESTRITO RURAL)</v>
          </cell>
          <cell r="C1371" t="str">
            <v>PC</v>
          </cell>
          <cell r="D1371">
            <v>0</v>
          </cell>
        </row>
        <row r="1372">
          <cell r="A1372">
            <v>214668</v>
          </cell>
          <cell r="B1372" t="str">
            <v>POSTE CONCRETO RC IP 11,5M 150DAN</v>
          </cell>
          <cell r="C1372" t="str">
            <v>PC</v>
          </cell>
          <cell r="D1372">
            <v>0</v>
          </cell>
        </row>
        <row r="1373">
          <cell r="A1373">
            <v>214734</v>
          </cell>
          <cell r="B1373" t="str">
            <v>POSTE CONCRETO RC IP 13,5M 150DAN</v>
          </cell>
          <cell r="C1373" t="str">
            <v>PC</v>
          </cell>
          <cell r="D1373">
            <v>0</v>
          </cell>
        </row>
        <row r="1374">
          <cell r="A1374">
            <v>214726</v>
          </cell>
          <cell r="B1374" t="str">
            <v>POSTE CONCRETO RC IP 16M 150DAN</v>
          </cell>
          <cell r="C1374" t="str">
            <v>PC</v>
          </cell>
          <cell r="D1374">
            <v>0</v>
          </cell>
        </row>
        <row r="1375">
          <cell r="A1375">
            <v>208074</v>
          </cell>
          <cell r="B1375" t="str">
            <v>POSTE EUCALIPTO 11M 300DAN</v>
          </cell>
          <cell r="C1375" t="str">
            <v>PC</v>
          </cell>
          <cell r="D1375">
            <v>0</v>
          </cell>
        </row>
        <row r="1376">
          <cell r="A1376">
            <v>208082</v>
          </cell>
          <cell r="B1376" t="str">
            <v>POSTE EUCALIPTO 11M 600DAN</v>
          </cell>
          <cell r="C1376" t="str">
            <v>PC</v>
          </cell>
          <cell r="D1376">
            <v>0</v>
          </cell>
        </row>
        <row r="1377">
          <cell r="A1377">
            <v>208124</v>
          </cell>
          <cell r="B1377" t="str">
            <v>POSTE EUCALIPTO 12M 300DAN</v>
          </cell>
          <cell r="C1377" t="str">
            <v>PC</v>
          </cell>
          <cell r="D1377">
            <v>0</v>
          </cell>
        </row>
        <row r="1378">
          <cell r="A1378">
            <v>208108</v>
          </cell>
          <cell r="B1378" t="str">
            <v>POSTE EUCALIPTO 12M 600DAN</v>
          </cell>
          <cell r="C1378" t="str">
            <v>PC</v>
          </cell>
          <cell r="D1378">
            <v>0</v>
          </cell>
        </row>
        <row r="1379">
          <cell r="A1379">
            <v>208181</v>
          </cell>
          <cell r="B1379" t="str">
            <v>POSTE EUCALIPTO 13M 300DAN</v>
          </cell>
          <cell r="C1379" t="str">
            <v>PC</v>
          </cell>
          <cell r="D1379">
            <v>0</v>
          </cell>
        </row>
        <row r="1380">
          <cell r="A1380">
            <v>208173</v>
          </cell>
          <cell r="B1380" t="str">
            <v>POSTE EUCALIPTO 13M 600DAN</v>
          </cell>
          <cell r="C1380" t="str">
            <v>PC</v>
          </cell>
          <cell r="D1380">
            <v>0</v>
          </cell>
        </row>
        <row r="1381">
          <cell r="A1381">
            <v>208264</v>
          </cell>
          <cell r="B1381" t="str">
            <v>POSTE EUCALIPTO 15M 600DAN</v>
          </cell>
          <cell r="C1381" t="str">
            <v>PC</v>
          </cell>
          <cell r="D1381">
            <v>0</v>
          </cell>
        </row>
        <row r="1382">
          <cell r="A1382">
            <v>208298</v>
          </cell>
          <cell r="B1382" t="str">
            <v>POSTE EUCALIPTO 16M 600DAN (RESTRITO MANUTEKAO)</v>
          </cell>
          <cell r="C1382" t="str">
            <v>PC</v>
          </cell>
          <cell r="D1382">
            <v>0</v>
          </cell>
        </row>
        <row r="1383">
          <cell r="A1383">
            <v>208306</v>
          </cell>
          <cell r="B1383" t="str">
            <v>POSTE EUCALIPTO 17M 600DAN (RESTRITO MANUTEKAO)</v>
          </cell>
          <cell r="C1383" t="str">
            <v>PC</v>
          </cell>
          <cell r="D1383">
            <v>0</v>
          </cell>
        </row>
        <row r="1384">
          <cell r="A1384">
            <v>208322</v>
          </cell>
          <cell r="B1384" t="str">
            <v>POSTE EUCALIPTO 18M 600DAN</v>
          </cell>
          <cell r="C1384" t="str">
            <v>PC</v>
          </cell>
          <cell r="D1384">
            <v>0</v>
          </cell>
        </row>
        <row r="1385">
          <cell r="A1385">
            <v>208405</v>
          </cell>
          <cell r="B1385" t="str">
            <v>POSTE EUCALIPTO 20M 600DAN</v>
          </cell>
          <cell r="C1385" t="str">
            <v>PC</v>
          </cell>
          <cell r="D1385">
            <v>0</v>
          </cell>
        </row>
        <row r="1386">
          <cell r="A1386">
            <v>214759</v>
          </cell>
          <cell r="B1386" t="str">
            <v>POSTE EUCALIPTO 9M 300DAN</v>
          </cell>
          <cell r="C1386" t="str">
            <v>PC</v>
          </cell>
          <cell r="D1386">
            <v>0</v>
          </cell>
        </row>
        <row r="1387">
          <cell r="A1387">
            <v>372996</v>
          </cell>
          <cell r="B1387" t="str">
            <v>POSTE MADEIRA A RECUPERAR</v>
          </cell>
          <cell r="C1387" t="str">
            <v>PC</v>
          </cell>
          <cell r="D1387">
            <v>0</v>
          </cell>
        </row>
        <row r="1388">
          <cell r="A1388">
            <v>298844</v>
          </cell>
          <cell r="B1388" t="str">
            <v>PRENSA-CABO ALUMNI  1P</v>
          </cell>
          <cell r="C1388" t="str">
            <v>PC</v>
          </cell>
          <cell r="D1388">
            <v>0</v>
          </cell>
        </row>
        <row r="1389">
          <cell r="A1389">
            <v>20321</v>
          </cell>
          <cell r="B1389" t="str">
            <v>PRESILHA Elevação SEM ISOLADOR</v>
          </cell>
          <cell r="C1389" t="str">
            <v>PC</v>
          </cell>
          <cell r="D1389">
            <v>0</v>
          </cell>
        </row>
        <row r="1390">
          <cell r="A1390">
            <v>20339</v>
          </cell>
          <cell r="B1390" t="str">
            <v>PRESILHA SUSPENSÃO SEM ISOLADOR</v>
          </cell>
          <cell r="C1390" t="str">
            <v>PC</v>
          </cell>
          <cell r="D1390">
            <v>0</v>
          </cell>
        </row>
        <row r="1391">
          <cell r="A1391">
            <v>377334</v>
          </cell>
          <cell r="B1391" t="str">
            <v>PROJETOR DE EMBUTIR PISO PARA LÂMPADA REFLETORA</v>
          </cell>
          <cell r="C1391" t="str">
            <v>PC</v>
          </cell>
          <cell r="D1391">
            <v>0</v>
          </cell>
        </row>
        <row r="1392">
          <cell r="A1392">
            <v>375495</v>
          </cell>
          <cell r="B1392" t="str">
            <v>PROJETOR IP C/ EQUIP LÂMPADA VS 400W REATOR 220V</v>
          </cell>
          <cell r="C1392" t="str">
            <v>PC</v>
          </cell>
          <cell r="D1392">
            <v>0</v>
          </cell>
        </row>
        <row r="1393">
          <cell r="A1393">
            <v>377657</v>
          </cell>
          <cell r="B1393" t="str">
            <v>PROJETOR IP C/ EQUIP LÂMPADA VS 400W REATOR 240V</v>
          </cell>
          <cell r="C1393" t="str">
            <v>PC</v>
          </cell>
          <cell r="D1393">
            <v>0</v>
          </cell>
        </row>
        <row r="1394">
          <cell r="A1394">
            <v>258475</v>
          </cell>
          <cell r="B1394" t="str">
            <v>PROJETOR VM 250/400W P400MVR</v>
          </cell>
          <cell r="C1394" t="str">
            <v>PC</v>
          </cell>
          <cell r="D1394">
            <v>0</v>
          </cell>
        </row>
        <row r="1395">
          <cell r="A1395">
            <v>256289</v>
          </cell>
          <cell r="B1395" t="str">
            <v>PROJETOR VM 250/400W PL400MA</v>
          </cell>
          <cell r="C1395" t="str">
            <v>PC</v>
          </cell>
          <cell r="D1395">
            <v>0</v>
          </cell>
        </row>
        <row r="1396">
          <cell r="A1396">
            <v>314294</v>
          </cell>
          <cell r="B1396" t="str">
            <v>PROTETOR RETICULADO 220/127V 1.875A</v>
          </cell>
          <cell r="C1396" t="str">
            <v>PC</v>
          </cell>
          <cell r="D1396">
            <v>0</v>
          </cell>
        </row>
        <row r="1397">
          <cell r="A1397">
            <v>314302</v>
          </cell>
          <cell r="B1397" t="str">
            <v>PROTETOR RETICULADO 220/127V 2.825A</v>
          </cell>
          <cell r="C1397" t="str">
            <v>PC</v>
          </cell>
          <cell r="D1397">
            <v>0</v>
          </cell>
        </row>
        <row r="1398">
          <cell r="A1398">
            <v>310581</v>
          </cell>
          <cell r="B1398" t="str">
            <v>PROTETOR RETICULADO RECUPERÁVEL</v>
          </cell>
          <cell r="C1398" t="str">
            <v>PC</v>
          </cell>
          <cell r="D1398">
            <v>0</v>
          </cell>
        </row>
        <row r="1399">
          <cell r="A1399">
            <v>377001</v>
          </cell>
          <cell r="B1399" t="str">
            <v>QDP PARA TRANSFORMADOR 150KVA RDS</v>
          </cell>
          <cell r="C1399" t="str">
            <v>CJ</v>
          </cell>
          <cell r="D1399">
            <v>0</v>
          </cell>
        </row>
        <row r="1400">
          <cell r="A1400">
            <v>377002</v>
          </cell>
          <cell r="B1400" t="str">
            <v>QDP PARA TRANSFORMADOR 300KVA RDS</v>
          </cell>
          <cell r="C1400" t="str">
            <v>CJ</v>
          </cell>
          <cell r="D1400">
            <v>0</v>
          </cell>
        </row>
        <row r="1401">
          <cell r="A1401">
            <v>376999</v>
          </cell>
          <cell r="B1401" t="str">
            <v>QDP PARA TRANSFORMADOR 45KVA RDS</v>
          </cell>
          <cell r="C1401" t="str">
            <v>CJ</v>
          </cell>
          <cell r="D1401">
            <v>0</v>
          </cell>
        </row>
        <row r="1402">
          <cell r="A1402">
            <v>377003</v>
          </cell>
          <cell r="B1402" t="str">
            <v>QDP PARA TRANSFORMADOR 500KVA RDS</v>
          </cell>
          <cell r="C1402" t="str">
            <v>CJ</v>
          </cell>
          <cell r="D1402">
            <v>0</v>
          </cell>
        </row>
        <row r="1403">
          <cell r="A1403">
            <v>377000</v>
          </cell>
          <cell r="B1403" t="str">
            <v>QDP PARA TRANSFORMADOR 75KVA RDS</v>
          </cell>
          <cell r="C1403" t="str">
            <v>CJ</v>
          </cell>
          <cell r="D1403">
            <v>0</v>
          </cell>
        </row>
        <row r="1404">
          <cell r="A1404">
            <v>375473</v>
          </cell>
          <cell r="B1404" t="str">
            <v>QUADRO DE DISTRIBUIcA0 PVC CIRCULAR</v>
          </cell>
          <cell r="C1404" t="str">
            <v>PC</v>
          </cell>
          <cell r="D1404">
            <v>0</v>
          </cell>
        </row>
        <row r="1405">
          <cell r="A1405">
            <v>375068</v>
          </cell>
          <cell r="B1405" t="str">
            <v>REATOR DUPLO 2X16W 127V</v>
          </cell>
          <cell r="C1405" t="str">
            <v>PC</v>
          </cell>
          <cell r="D1405">
            <v>0</v>
          </cell>
        </row>
        <row r="1406">
          <cell r="A1406">
            <v>375072</v>
          </cell>
          <cell r="B1406" t="str">
            <v>REATOR DUPLO 2X32W</v>
          </cell>
          <cell r="C1406" t="str">
            <v>PC</v>
          </cell>
          <cell r="D1406">
            <v>0</v>
          </cell>
        </row>
        <row r="1407">
          <cell r="A1407">
            <v>375067</v>
          </cell>
          <cell r="B1407" t="str">
            <v>REATOR ELETRÔNICO 16W</v>
          </cell>
          <cell r="C1407" t="str">
            <v>PC</v>
          </cell>
          <cell r="D1407">
            <v>0</v>
          </cell>
        </row>
        <row r="1408">
          <cell r="A1408">
            <v>259275</v>
          </cell>
          <cell r="B1408" t="str">
            <v>REATOR ELETRÔNICO 20W</v>
          </cell>
          <cell r="C1408" t="str">
            <v>PC</v>
          </cell>
          <cell r="D1408">
            <v>0</v>
          </cell>
        </row>
        <row r="1409">
          <cell r="A1409">
            <v>375071</v>
          </cell>
          <cell r="B1409" t="str">
            <v>REATOR ELETRÔNICO 32W</v>
          </cell>
          <cell r="C1409" t="str">
            <v>PC</v>
          </cell>
          <cell r="D1409">
            <v>0</v>
          </cell>
        </row>
        <row r="1410">
          <cell r="A1410">
            <v>377627</v>
          </cell>
          <cell r="B1410" t="str">
            <v>REATOR LÂMPADA VAPOR MERCÚRIO 125W INTEG IP ORNAM</v>
          </cell>
          <cell r="C1410" t="str">
            <v>PC</v>
          </cell>
          <cell r="D1410">
            <v>0</v>
          </cell>
        </row>
        <row r="1411">
          <cell r="A1411">
            <v>376240</v>
          </cell>
          <cell r="B1411" t="str">
            <v>REATOR LÂMPADA VAPOR METÁLICO 150W LAMPIÃO COLON!</v>
          </cell>
          <cell r="C1411" t="str">
            <v>PC</v>
          </cell>
          <cell r="D1411">
            <v>0</v>
          </cell>
        </row>
        <row r="1412">
          <cell r="A1412">
            <v>377631</v>
          </cell>
          <cell r="B1412" t="str">
            <v>REATOR LÂMPADA VAPOR METÁLICO 35W EXTERNO IP ORNAM</v>
          </cell>
          <cell r="C1412" t="str">
            <v>PC</v>
          </cell>
          <cell r="D1412">
            <v>0</v>
          </cell>
        </row>
        <row r="1413">
          <cell r="A1413">
            <v>377632</v>
          </cell>
          <cell r="B1413" t="str">
            <v>REATOR LÂMPADA VAPOR METÁLICO 35W INTEGR IP ORNAM</v>
          </cell>
          <cell r="C1413" t="str">
            <v>PC</v>
          </cell>
          <cell r="D1413">
            <v>0</v>
          </cell>
        </row>
        <row r="1414">
          <cell r="A1414">
            <v>377629</v>
          </cell>
          <cell r="B1414" t="str">
            <v>REATOR LÂMPADA VAPOR METÁLICO 70W EXTERNO IP ORNAM</v>
          </cell>
          <cell r="C1414" t="str">
            <v>PC</v>
          </cell>
          <cell r="D1414">
            <v>0</v>
          </cell>
        </row>
        <row r="1415">
          <cell r="A1415">
            <v>377630</v>
          </cell>
          <cell r="B1415" t="str">
            <v>REATOR LÂMPADA VAPOR METÁLICO 70W INTEG IP ORNAM</v>
          </cell>
          <cell r="C1415" t="str">
            <v>PC</v>
          </cell>
          <cell r="D1415">
            <v>0</v>
          </cell>
        </row>
        <row r="1416">
          <cell r="A1416">
            <v>328484</v>
          </cell>
          <cell r="B1416" t="str">
            <v>REATOR LÂMPADA VAPOR METÁLICO 70W LAMPIÃO COLONIAL</v>
          </cell>
          <cell r="C1416" t="str">
            <v>PC</v>
          </cell>
          <cell r="D1416">
            <v>0</v>
          </cell>
        </row>
        <row r="1417">
          <cell r="A1417">
            <v>259051</v>
          </cell>
          <cell r="B1417" t="str">
            <v>REATOR LÂMPADA VM 125W EXTERNO</v>
          </cell>
          <cell r="C1417" t="str">
            <v>PC</v>
          </cell>
          <cell r="D1417">
            <v>0</v>
          </cell>
        </row>
        <row r="1418">
          <cell r="A1418">
            <v>259093</v>
          </cell>
          <cell r="B1418" t="str">
            <v>REATOR LÂMPADA VM 125W INTEGRADO</v>
          </cell>
          <cell r="C1418" t="str">
            <v>PC</v>
          </cell>
          <cell r="D1418">
            <v>0</v>
          </cell>
        </row>
        <row r="1419">
          <cell r="A1419">
            <v>259010</v>
          </cell>
          <cell r="B1419" t="str">
            <v>REATOR LÂMPADA VM 250W EXTERNO</v>
          </cell>
          <cell r="C1419" t="str">
            <v>PC</v>
          </cell>
          <cell r="D1419">
            <v>0</v>
          </cell>
        </row>
        <row r="1420">
          <cell r="A1420">
            <v>259002</v>
          </cell>
          <cell r="B1420" t="str">
            <v>REATOR LÂMPADA VM 400W EXTERNO</v>
          </cell>
          <cell r="C1420" t="str">
            <v>PC</v>
          </cell>
          <cell r="D1420">
            <v>0</v>
          </cell>
        </row>
        <row r="1421">
          <cell r="A1421">
            <v>259085</v>
          </cell>
          <cell r="B1421" t="str">
            <v>REATOR LÂMPADA VM 400W INTEGRADO</v>
          </cell>
          <cell r="C1421" t="str">
            <v>PC</v>
          </cell>
          <cell r="D1421">
            <v>0</v>
          </cell>
        </row>
        <row r="1422">
          <cell r="A1422">
            <v>259077</v>
          </cell>
          <cell r="B1422" t="str">
            <v>REATOR LÂMPADA VM 80W EXTERNO</v>
          </cell>
          <cell r="C1422" t="str">
            <v>PC</v>
          </cell>
          <cell r="D1422">
            <v>0</v>
          </cell>
        </row>
        <row r="1423">
          <cell r="A1423">
            <v>355029</v>
          </cell>
          <cell r="B1423" t="str">
            <v>REATOR LÂMPADA VS 100W INTEGRADO</v>
          </cell>
          <cell r="C1423" t="str">
            <v>PC</v>
          </cell>
          <cell r="D1423">
            <v>0</v>
          </cell>
        </row>
        <row r="1424">
          <cell r="A1424">
            <v>376112</v>
          </cell>
          <cell r="B1424" t="str">
            <v>REATOR LÂMPADA VS 100W INTEGRADO CONECTOR RÁPIDO</v>
          </cell>
          <cell r="C1424" t="str">
            <v>PC</v>
          </cell>
          <cell r="D1424">
            <v>0</v>
          </cell>
        </row>
        <row r="1425">
          <cell r="A1425">
            <v>259408</v>
          </cell>
          <cell r="B1425" t="str">
            <v>REATOR LÂMPADA VS 150W EXTERNO</v>
          </cell>
          <cell r="C1425" t="str">
            <v>PC</v>
          </cell>
          <cell r="D1425">
            <v>0</v>
          </cell>
        </row>
        <row r="1426">
          <cell r="A1426">
            <v>355028</v>
          </cell>
          <cell r="B1426" t="str">
            <v>REATOR LÂMPADA VS 150W INTEGRADO</v>
          </cell>
          <cell r="C1426" t="str">
            <v>PC</v>
          </cell>
          <cell r="D1426">
            <v>0</v>
          </cell>
        </row>
        <row r="1427">
          <cell r="A1427">
            <v>376788</v>
          </cell>
          <cell r="B1427" t="str">
            <v>REATOR LÂMPADA VS 150W INTEGRADO 240V</v>
          </cell>
          <cell r="C1427" t="str">
            <v>PC</v>
          </cell>
          <cell r="D1427">
            <v>0</v>
          </cell>
        </row>
        <row r="1428">
          <cell r="A1428">
            <v>259044</v>
          </cell>
          <cell r="B1428" t="str">
            <v>REATOR LÂMPADA VS 250W EXTERNO</v>
          </cell>
          <cell r="C1428" t="str">
            <v>PC</v>
          </cell>
          <cell r="D1428">
            <v>0</v>
          </cell>
        </row>
        <row r="1429">
          <cell r="A1429">
            <v>259416</v>
          </cell>
          <cell r="B1429" t="str">
            <v>REATOR LÂMPADA VS 250W INTEGRADO</v>
          </cell>
          <cell r="C1429" t="str">
            <v>PC</v>
          </cell>
          <cell r="D1429">
            <v>0</v>
          </cell>
        </row>
        <row r="1430">
          <cell r="A1430">
            <v>376787</v>
          </cell>
          <cell r="B1430" t="str">
            <v>REATOR LÂMPADA VS 250W INTEGRADO 240V</v>
          </cell>
          <cell r="C1430" t="str">
            <v>PC</v>
          </cell>
          <cell r="D1430">
            <v>0</v>
          </cell>
        </row>
        <row r="1431">
          <cell r="A1431">
            <v>258996</v>
          </cell>
          <cell r="B1431" t="str">
            <v>REATOR LÂMPADA VS 400W EXTERNO</v>
          </cell>
          <cell r="C1431" t="str">
            <v>PC</v>
          </cell>
          <cell r="D1431">
            <v>0</v>
          </cell>
        </row>
        <row r="1432">
          <cell r="A1432">
            <v>258988</v>
          </cell>
          <cell r="B1432" t="str">
            <v>REATOR LÂMPADA VS 400W INTEGRADO</v>
          </cell>
          <cell r="C1432" t="str">
            <v>PC</v>
          </cell>
          <cell r="D1432">
            <v>0</v>
          </cell>
        </row>
        <row r="1433">
          <cell r="A1433">
            <v>377441</v>
          </cell>
          <cell r="B1433" t="str">
            <v>REATOR LÂMPADA VS 400W PROJETOR IP 220V</v>
          </cell>
          <cell r="C1433" t="str">
            <v>PC</v>
          </cell>
          <cell r="D1433">
            <v>0</v>
          </cell>
        </row>
        <row r="1434">
          <cell r="A1434">
            <v>377030</v>
          </cell>
          <cell r="B1434" t="str">
            <v>REATOR LÂMPADA VS 400W PROJETOR IP 240V</v>
          </cell>
          <cell r="C1434" t="str">
            <v>PC</v>
          </cell>
          <cell r="D1434">
            <v>0</v>
          </cell>
        </row>
        <row r="1435">
          <cell r="A1435">
            <v>259382</v>
          </cell>
          <cell r="B1435" t="str">
            <v>REATOR LÂMPADA VS 70W EXTERNO</v>
          </cell>
          <cell r="C1435" t="str">
            <v>PC</v>
          </cell>
          <cell r="D1435">
            <v>0</v>
          </cell>
        </row>
        <row r="1436">
          <cell r="A1436">
            <v>333955</v>
          </cell>
          <cell r="B1436" t="str">
            <v>REATOR LÂMPADA VS 70W INTEGRADO</v>
          </cell>
          <cell r="C1436" t="str">
            <v>PC</v>
          </cell>
          <cell r="D1436">
            <v>0</v>
          </cell>
        </row>
        <row r="1437">
          <cell r="A1437">
            <v>376110</v>
          </cell>
          <cell r="B1437" t="str">
            <v>REATOR LÂMPADA VS 70W INTEGRADO CONECTOR RÁPIDO</v>
          </cell>
          <cell r="C1437" t="str">
            <v>PC</v>
          </cell>
          <cell r="D1437">
            <v>0</v>
          </cell>
        </row>
        <row r="1438">
          <cell r="A1438">
            <v>354348</v>
          </cell>
          <cell r="B1438" t="str">
            <v>REATOR PARTIDA. RÁPIDA 40W LÂMPADA FLUORESCENTE</v>
          </cell>
          <cell r="C1438" t="str">
            <v>PC</v>
          </cell>
          <cell r="D1438">
            <v>0</v>
          </cell>
        </row>
        <row r="1439">
          <cell r="A1439">
            <v>256008</v>
          </cell>
          <cell r="B1439" t="str">
            <v>REATORES RECUPERÁVEIS</v>
          </cell>
          <cell r="C1439" t="str">
            <v>PC</v>
          </cell>
          <cell r="D1439">
            <v>0</v>
          </cell>
        </row>
        <row r="1440">
          <cell r="A1440">
            <v>375326</v>
          </cell>
          <cell r="B1440" t="str">
            <v>RECEPTÁCULO DE PORCELANA</v>
          </cell>
          <cell r="C1440" t="str">
            <v>PC</v>
          </cell>
          <cell r="D1440">
            <v>0</v>
          </cell>
        </row>
        <row r="1441">
          <cell r="A1441">
            <v>229831</v>
          </cell>
          <cell r="B1441" t="str">
            <v>RECEPTÁCULO ISOLANTE BLINDADO 15KV</v>
          </cell>
          <cell r="C1441" t="str">
            <v>PC</v>
          </cell>
          <cell r="D1441">
            <v>0</v>
          </cell>
        </row>
        <row r="1442">
          <cell r="A1442">
            <v>229914</v>
          </cell>
          <cell r="B1442" t="str">
            <v>RECEPTÁCULO ISOLANTE BLINDADO 25KV</v>
          </cell>
          <cell r="C1442" t="str">
            <v>PC</v>
          </cell>
          <cell r="D1442">
            <v>0</v>
          </cell>
        </row>
        <row r="1443">
          <cell r="A1443">
            <v>352701</v>
          </cell>
          <cell r="B1443" t="str">
            <v>RECEPTÁCULO ISOLANTE BLINDADO RIB-L 25KV</v>
          </cell>
          <cell r="C1443" t="str">
            <v>PC</v>
          </cell>
          <cell r="D1443">
            <v>0</v>
          </cell>
        </row>
        <row r="1444">
          <cell r="A1444">
            <v>258871</v>
          </cell>
          <cell r="B1444" t="str">
            <v>RECEPTÁCULO PORCELANA E-27 PARA LUMINÁRIA</v>
          </cell>
          <cell r="C1444" t="str">
            <v>PC</v>
          </cell>
          <cell r="D1444">
            <v>0</v>
          </cell>
        </row>
        <row r="1445">
          <cell r="A1445">
            <v>258855</v>
          </cell>
          <cell r="B1445" t="str">
            <v>RECEPTÁCULO PORCELANA E-40 PARA LUMINÁRIA</v>
          </cell>
          <cell r="C1445" t="str">
            <v>PC</v>
          </cell>
          <cell r="D1445">
            <v>0</v>
          </cell>
        </row>
        <row r="1446">
          <cell r="A1446">
            <v>375327</v>
          </cell>
          <cell r="B1446" t="str">
            <v>RECEPTÁCULO TERMOPLÁSTICO COM RABICHO</v>
          </cell>
          <cell r="C1446" t="str">
            <v>PC</v>
          </cell>
          <cell r="D1446">
            <v>0</v>
          </cell>
        </row>
        <row r="1447">
          <cell r="A1447">
            <v>324749</v>
          </cell>
          <cell r="B1447" t="str">
            <v>REGISTRADOR DIGITAL COM MEMORIA MASSA</v>
          </cell>
          <cell r="C1447" t="str">
            <v>PC</v>
          </cell>
          <cell r="D1447">
            <v>0</v>
          </cell>
        </row>
        <row r="1448">
          <cell r="A1448">
            <v>313338</v>
          </cell>
          <cell r="B1448" t="str">
            <v>REGISTRADOR ELETRÔNICO PROGRAMÁVEL 2 CANAIS</v>
          </cell>
          <cell r="C1448" t="str">
            <v>PC</v>
          </cell>
          <cell r="D1448">
            <v>0</v>
          </cell>
        </row>
        <row r="1449">
          <cell r="A1449">
            <v>325928</v>
          </cell>
          <cell r="B1449" t="str">
            <v>REGISTRADOR ELETRÔNICO PROGRAMÁVEL 3 CANAIS</v>
          </cell>
          <cell r="C1449" t="str">
            <v>PC</v>
          </cell>
          <cell r="D1449">
            <v>0</v>
          </cell>
        </row>
        <row r="1450">
          <cell r="A1450">
            <v>246108</v>
          </cell>
          <cell r="B1450" t="str">
            <v>REGULADOR MONOFÁSICO 15KV 167KVA</v>
          </cell>
          <cell r="C1450" t="str">
            <v>PC</v>
          </cell>
          <cell r="D1450">
            <v>0</v>
          </cell>
        </row>
        <row r="1451">
          <cell r="A1451">
            <v>372261</v>
          </cell>
          <cell r="B1451" t="str">
            <v>REGULADOR MONOFÁSICO 15KV 250KVA</v>
          </cell>
          <cell r="C1451" t="str">
            <v>PC</v>
          </cell>
          <cell r="D1451">
            <v>0</v>
          </cell>
        </row>
        <row r="1452">
          <cell r="A1452">
            <v>246082</v>
          </cell>
          <cell r="B1452" t="str">
            <v>REGULADOR MONOFÁSICO 15KV 76,2KVA</v>
          </cell>
          <cell r="C1452" t="str">
            <v>PC</v>
          </cell>
          <cell r="D1452">
            <v>0</v>
          </cell>
        </row>
        <row r="1453">
          <cell r="A1453">
            <v>246124</v>
          </cell>
          <cell r="B1453" t="str">
            <v>REGULADOR MONOFÁSICO 25KV 144KVA</v>
          </cell>
          <cell r="C1453" t="str">
            <v>PC</v>
          </cell>
          <cell r="D1453">
            <v>0</v>
          </cell>
        </row>
        <row r="1454">
          <cell r="A1454">
            <v>378178</v>
          </cell>
          <cell r="B1454" t="str">
            <v>REGULADOR MONOFÁSICO 25KV 288KVA</v>
          </cell>
          <cell r="C1454" t="str">
            <v>PC</v>
          </cell>
          <cell r="D1454">
            <v>0</v>
          </cell>
        </row>
        <row r="1455">
          <cell r="A1455">
            <v>246116</v>
          </cell>
          <cell r="B1455" t="str">
            <v>REGULADOR MONOFÁSICO 25KV 72KVA</v>
          </cell>
          <cell r="C1455" t="str">
            <v>PC</v>
          </cell>
          <cell r="D1455">
            <v>0</v>
          </cell>
        </row>
        <row r="1456">
          <cell r="A1456">
            <v>374953</v>
          </cell>
          <cell r="B1456" t="str">
            <v>REGULADOR MONOFÁSICO 34,5KV 200KVA</v>
          </cell>
          <cell r="C1456" t="str">
            <v>PC</v>
          </cell>
          <cell r="D1456">
            <v>0</v>
          </cell>
        </row>
        <row r="1457">
          <cell r="A1457">
            <v>376737</v>
          </cell>
          <cell r="B1457" t="str">
            <v>REGULADOR MONOFÁSICO 34,5KV 333KVA</v>
          </cell>
          <cell r="C1457" t="str">
            <v>PC</v>
          </cell>
          <cell r="D1457">
            <v>0</v>
          </cell>
        </row>
        <row r="1458">
          <cell r="A1458">
            <v>376738</v>
          </cell>
          <cell r="B1458" t="str">
            <v>REGULADOR MONOFÁSICO 34,5KV 400KVA</v>
          </cell>
          <cell r="C1458" t="str">
            <v>PC</v>
          </cell>
          <cell r="D1458">
            <v>0</v>
          </cell>
        </row>
        <row r="1459">
          <cell r="A1459">
            <v>323170</v>
          </cell>
          <cell r="B1459" t="str">
            <v>RELE CONTROLADOR 120/240 VCA</v>
          </cell>
          <cell r="C1459" t="str">
            <v>PC</v>
          </cell>
          <cell r="D1459">
            <v>0</v>
          </cell>
        </row>
        <row r="1460">
          <cell r="A1460">
            <v>310508</v>
          </cell>
          <cell r="B1460" t="str">
            <v>RELE FOTOELÉTRICO 10A RECUPERÁVEL</v>
          </cell>
          <cell r="C1460" t="str">
            <v>PC</v>
          </cell>
          <cell r="D1460">
            <v>0</v>
          </cell>
        </row>
        <row r="1461">
          <cell r="A1461">
            <v>323188</v>
          </cell>
          <cell r="B1461" t="str">
            <v>RELE FOTOELÉTRICO 127V 10A INTERCAMBIÁVEL</v>
          </cell>
          <cell r="C1461" t="str">
            <v>PC</v>
          </cell>
          <cell r="D1461">
            <v>0</v>
          </cell>
        </row>
        <row r="1462">
          <cell r="A1462">
            <v>327361</v>
          </cell>
          <cell r="B1462" t="str">
            <v>RELE FOTOELÉTRICO ELETRÔNICO 105-305V</v>
          </cell>
          <cell r="C1462" t="str">
            <v>PC</v>
          </cell>
          <cell r="D1462">
            <v>0</v>
          </cell>
        </row>
        <row r="1463">
          <cell r="A1463">
            <v>313916</v>
          </cell>
          <cell r="B1463" t="str">
            <v>RELE FOTOELÉTRICO TEMPORIZADO</v>
          </cell>
          <cell r="C1463" t="str">
            <v>PC</v>
          </cell>
          <cell r="D1463">
            <v>0</v>
          </cell>
        </row>
        <row r="1464">
          <cell r="A1464">
            <v>269936</v>
          </cell>
          <cell r="B1464" t="str">
            <v>RELIGADOR MONOFÁSICO 15KV 100A 2KA</v>
          </cell>
          <cell r="C1464" t="str">
            <v>PC</v>
          </cell>
          <cell r="D1464">
            <v>0</v>
          </cell>
        </row>
        <row r="1465">
          <cell r="A1465">
            <v>379352</v>
          </cell>
          <cell r="B1465" t="str">
            <v>RELIGADOR MONOFÁSICO 15KV 400A 6KA</v>
          </cell>
          <cell r="C1465" t="str">
            <v>PC</v>
          </cell>
          <cell r="D1465">
            <v>0</v>
          </cell>
        </row>
        <row r="1466">
          <cell r="A1466">
            <v>269944</v>
          </cell>
          <cell r="B1466" t="str">
            <v>RELIGADOR MONOFÁSICO 24,2KV 280A 4KA</v>
          </cell>
          <cell r="C1466" t="str">
            <v>PC</v>
          </cell>
          <cell r="D1466">
            <v>0</v>
          </cell>
        </row>
        <row r="1467">
          <cell r="A1467">
            <v>379353</v>
          </cell>
          <cell r="B1467" t="str">
            <v>RELIGADOR MONOFÁSICO 27KV 400A 6KA</v>
          </cell>
          <cell r="C1467" t="str">
            <v>PC</v>
          </cell>
          <cell r="D1467">
            <v>0</v>
          </cell>
        </row>
        <row r="1468">
          <cell r="A1468">
            <v>375260</v>
          </cell>
          <cell r="B1468" t="str">
            <v>RELIGADOR MONOFÁSICO 36,2KV 560A 8KA</v>
          </cell>
          <cell r="C1468" t="str">
            <v>PC</v>
          </cell>
          <cell r="D1468">
            <v>0</v>
          </cell>
        </row>
        <row r="1469">
          <cell r="A1469">
            <v>353725</v>
          </cell>
          <cell r="B1469" t="str">
            <v>RELIGADOR TRIFÁSICO 15KV 560A 6KA ISOL MAT POLÍMERO</v>
          </cell>
          <cell r="C1469" t="str">
            <v>PC</v>
          </cell>
          <cell r="D1469">
            <v>0</v>
          </cell>
        </row>
        <row r="1470">
          <cell r="A1470">
            <v>913657</v>
          </cell>
          <cell r="B1470" t="str">
            <v>RELIGADOR TRIFÁSICO 15KV 630A 12,5KA</v>
          </cell>
          <cell r="C1470" t="str">
            <v>PC</v>
          </cell>
          <cell r="D1470">
            <v>0</v>
          </cell>
        </row>
        <row r="1471">
          <cell r="A1471">
            <v>913656</v>
          </cell>
          <cell r="B1471" t="str">
            <v>RELIGADOR TRIFÁSICO 24,2KV 560A 12,5KA</v>
          </cell>
          <cell r="C1471" t="str">
            <v>PC</v>
          </cell>
          <cell r="D1471">
            <v>0</v>
          </cell>
        </row>
        <row r="1472">
          <cell r="A1472">
            <v>273003</v>
          </cell>
          <cell r="B1472" t="str">
            <v>RELIGADOR TRIFÁSICO 24KV 560A 12KA ISOL MAT POLIM</v>
          </cell>
          <cell r="C1472" t="str">
            <v>PC</v>
          </cell>
          <cell r="D1472">
            <v>0</v>
          </cell>
        </row>
        <row r="1473">
          <cell r="A1473">
            <v>375259</v>
          </cell>
          <cell r="B1473" t="str">
            <v>RELIGADOR TRIFÁSICO 36,2KV 630A 12KA</v>
          </cell>
          <cell r="C1473" t="str">
            <v>PC</v>
          </cell>
          <cell r="D1473">
            <v>0</v>
          </cell>
        </row>
        <row r="1474">
          <cell r="A1474">
            <v>39636</v>
          </cell>
          <cell r="B1474" t="str">
            <v>RESTAURADOR BRILHO A E 6B</v>
          </cell>
          <cell r="C1474" t="str">
            <v>CJ</v>
          </cell>
          <cell r="D1474">
            <v>0</v>
          </cell>
        </row>
        <row r="1475">
          <cell r="A1475">
            <v>375323</v>
          </cell>
          <cell r="B1475" t="str">
            <v>ROLDANA PVC 32/32</v>
          </cell>
          <cell r="C1475" t="str">
            <v>PC</v>
          </cell>
          <cell r="D1475">
            <v>0</v>
          </cell>
        </row>
        <row r="1476">
          <cell r="A1476">
            <v>20354</v>
          </cell>
          <cell r="B1476" t="str">
            <v>SACADOR CONTRAPINO PARA IMPULSO</v>
          </cell>
          <cell r="C1476" t="str">
            <v>PC</v>
          </cell>
          <cell r="D1476">
            <v>0</v>
          </cell>
        </row>
        <row r="1477">
          <cell r="A1477">
            <v>20347</v>
          </cell>
          <cell r="B1477" t="str">
            <v>SACADOR E COLOCADOR PINO 16MM</v>
          </cell>
          <cell r="C1477" t="str">
            <v>PC</v>
          </cell>
          <cell r="D1477">
            <v>0</v>
          </cell>
        </row>
        <row r="1478">
          <cell r="A1478">
            <v>79780</v>
          </cell>
          <cell r="B1478" t="str">
            <v>SACOLA PARA BASTÃO UNIVERSAL</v>
          </cell>
          <cell r="C1478" t="str">
            <v>PC</v>
          </cell>
          <cell r="D1478">
            <v>0</v>
          </cell>
        </row>
        <row r="1479">
          <cell r="A1479">
            <v>79822</v>
          </cell>
          <cell r="B1479" t="str">
            <v>SACOLA PARA FERRAMENTAS IMPERMEÁVEL</v>
          </cell>
          <cell r="C1479" t="str">
            <v>PC</v>
          </cell>
          <cell r="D1479">
            <v>0</v>
          </cell>
        </row>
        <row r="1480">
          <cell r="A1480">
            <v>237768</v>
          </cell>
          <cell r="B1480" t="str">
            <v>SAPATILHA</v>
          </cell>
          <cell r="C1480" t="str">
            <v>PC</v>
          </cell>
          <cell r="D1480">
            <v>0</v>
          </cell>
        </row>
        <row r="1481">
          <cell r="A1481">
            <v>376852</v>
          </cell>
          <cell r="B1481" t="str">
            <v>SEÇÃO RETA OCTOGONAL 2,2M P/ POSTE DE AO0 OCTOG IP</v>
          </cell>
          <cell r="C1481" t="str">
            <v>PC</v>
          </cell>
          <cell r="D1481">
            <v>0</v>
          </cell>
        </row>
        <row r="1482">
          <cell r="A1482">
            <v>78972</v>
          </cell>
          <cell r="B1482" t="str">
            <v>SECCIONADOR PRÉ-FORMADO CERCA ARAME FARPADO</v>
          </cell>
          <cell r="C1482" t="str">
            <v>CJ</v>
          </cell>
          <cell r="D1482">
            <v>0</v>
          </cell>
        </row>
        <row r="1483">
          <cell r="A1483">
            <v>78980</v>
          </cell>
          <cell r="B1483" t="str">
            <v>SECCIONADOR PRÉ-FORMADO CERCA ARAME LISO</v>
          </cell>
          <cell r="C1483" t="str">
            <v>CJ</v>
          </cell>
          <cell r="D1483">
            <v>0</v>
          </cell>
        </row>
        <row r="1484">
          <cell r="A1484">
            <v>355258</v>
          </cell>
          <cell r="B1484" t="str">
            <v>SECCIONALIZADOR 1F ELET 15KV 20P 16A C/REST INRUSH</v>
          </cell>
          <cell r="C1484" t="str">
            <v>PC</v>
          </cell>
          <cell r="D1484">
            <v>0</v>
          </cell>
        </row>
        <row r="1485">
          <cell r="A1485">
            <v>355256</v>
          </cell>
          <cell r="B1485" t="str">
            <v>SECCIONALIZADOR 1F ELET 15KV 20P 24A C/REST INRUSH</v>
          </cell>
          <cell r="C1485" t="str">
            <v>PC</v>
          </cell>
          <cell r="D1485">
            <v>0</v>
          </cell>
        </row>
        <row r="1486">
          <cell r="A1486">
            <v>352169</v>
          </cell>
          <cell r="B1486" t="str">
            <v>SECCIONALIZADOR 1F ELET 15KV 20P 40A C/REST INRUSH</v>
          </cell>
          <cell r="C1486" t="str">
            <v>PC</v>
          </cell>
          <cell r="D1486">
            <v>0</v>
          </cell>
        </row>
        <row r="1487">
          <cell r="A1487">
            <v>352168</v>
          </cell>
          <cell r="B1487" t="str">
            <v>SECCIONALIZADOR 1F ELET 15KV 20P 56A C/REST INRUSH</v>
          </cell>
          <cell r="C1487" t="str">
            <v>PC</v>
          </cell>
          <cell r="D1487">
            <v>0</v>
          </cell>
        </row>
        <row r="1488">
          <cell r="A1488">
            <v>355257</v>
          </cell>
          <cell r="B1488" t="str">
            <v>SECCIONALIZADOR 1F ELET 15KV 30P 16A C/REST INRUSH</v>
          </cell>
          <cell r="C1488" t="str">
            <v>PC</v>
          </cell>
          <cell r="D1488">
            <v>0</v>
          </cell>
        </row>
        <row r="1489">
          <cell r="A1489">
            <v>337345</v>
          </cell>
          <cell r="B1489" t="str">
            <v>SECCIONALIZADOR 1F ELET 15KV 30P 24A C/REST INRUSH</v>
          </cell>
          <cell r="C1489" t="str">
            <v>PC</v>
          </cell>
          <cell r="D1489">
            <v>0</v>
          </cell>
        </row>
        <row r="1490">
          <cell r="A1490">
            <v>337337</v>
          </cell>
          <cell r="B1490" t="str">
            <v>SECCIONALIZADOR 1F ELET 15KV 30P 40A C/REST INRUSH</v>
          </cell>
          <cell r="C1490" t="str">
            <v>PC</v>
          </cell>
          <cell r="D1490">
            <v>0</v>
          </cell>
        </row>
        <row r="1491">
          <cell r="A1491">
            <v>337329</v>
          </cell>
          <cell r="B1491" t="str">
            <v>SECCIONALIZADOR 1F ELET 15KV 30P 56A C/REST INRUSH</v>
          </cell>
          <cell r="C1491" t="str">
            <v>PC</v>
          </cell>
          <cell r="D1491">
            <v>0</v>
          </cell>
        </row>
        <row r="1492">
          <cell r="A1492">
            <v>375847</v>
          </cell>
          <cell r="B1492" t="str">
            <v>SECCIONALIZADOR 1F ELÉTRON 15KV 200A C/REST INRUSH</v>
          </cell>
          <cell r="C1492" t="str">
            <v>PC</v>
          </cell>
          <cell r="D1492">
            <v>0</v>
          </cell>
        </row>
        <row r="1493">
          <cell r="A1493">
            <v>285569</v>
          </cell>
          <cell r="B1493" t="str">
            <v>SECCIONALIZADOR 3F ELÉTRON 15KV 200A C/REST INRUSH</v>
          </cell>
          <cell r="C1493" t="str">
            <v>PC</v>
          </cell>
          <cell r="D1493">
            <v>0</v>
          </cell>
        </row>
        <row r="1494">
          <cell r="A1494">
            <v>284984</v>
          </cell>
          <cell r="B1494" t="str">
            <v>SECCIONALIZADOR 3F HIDRÁULICO 15KV 200A GN3</v>
          </cell>
          <cell r="C1494" t="str">
            <v>PC</v>
          </cell>
          <cell r="D1494">
            <v>0</v>
          </cell>
        </row>
        <row r="1495">
          <cell r="A1495">
            <v>20370</v>
          </cell>
          <cell r="B1495" t="str">
            <v>SELA COM EXTENSOR E COLAR 38MM</v>
          </cell>
          <cell r="C1495" t="str">
            <v>PC</v>
          </cell>
          <cell r="D1495">
            <v>0</v>
          </cell>
        </row>
        <row r="1496">
          <cell r="A1496">
            <v>20388</v>
          </cell>
          <cell r="B1496" t="str">
            <v>SELA COM EXTENSOR E COLAR 64MM</v>
          </cell>
          <cell r="C1496" t="str">
            <v>PC</v>
          </cell>
          <cell r="D1496">
            <v>0</v>
          </cell>
        </row>
        <row r="1497">
          <cell r="A1497">
            <v>20362</v>
          </cell>
          <cell r="B1497" t="str">
            <v>SELA PARA AMARRAÇÃO DE CORDA</v>
          </cell>
          <cell r="C1497" t="str">
            <v>PC</v>
          </cell>
          <cell r="D1497">
            <v>0</v>
          </cell>
        </row>
        <row r="1498">
          <cell r="A1498">
            <v>288860</v>
          </cell>
          <cell r="B1498" t="str">
            <v>SELA PARA ATERRAMENTO TEMPORÁRIO</v>
          </cell>
          <cell r="C1498" t="str">
            <v>PC</v>
          </cell>
          <cell r="D1498">
            <v>0</v>
          </cell>
        </row>
        <row r="1499">
          <cell r="A1499">
            <v>237156</v>
          </cell>
          <cell r="B1499" t="str">
            <v>SELA PARA CRUZETA</v>
          </cell>
          <cell r="C1499" t="str">
            <v>PC</v>
          </cell>
          <cell r="D1499">
            <v>0</v>
          </cell>
        </row>
        <row r="1500">
          <cell r="A1500">
            <v>20396</v>
          </cell>
          <cell r="B1500" t="str">
            <v>SELA SIMPLES DE ELEVAÇÃO</v>
          </cell>
          <cell r="C1500" t="str">
            <v>PC</v>
          </cell>
          <cell r="D1500">
            <v>0</v>
          </cell>
        </row>
        <row r="1501">
          <cell r="A1501">
            <v>231647</v>
          </cell>
          <cell r="B1501" t="str">
            <v>SEPARADOR VERTICAL 50-150MM2</v>
          </cell>
          <cell r="C1501" t="str">
            <v>CJ</v>
          </cell>
          <cell r="D1501">
            <v>0</v>
          </cell>
        </row>
        <row r="1502">
          <cell r="A1502">
            <v>18481</v>
          </cell>
          <cell r="B1502" t="str">
            <v>SERRA CIRCULAR HIDRÁULICA</v>
          </cell>
          <cell r="C1502" t="str">
            <v>PC</v>
          </cell>
          <cell r="D1502">
            <v>0</v>
          </cell>
        </row>
        <row r="1503">
          <cell r="A1503">
            <v>18507</v>
          </cell>
          <cell r="B1503" t="str">
            <v>SERRA CORRENTE HIDRÁULICA</v>
          </cell>
          <cell r="C1503" t="str">
            <v>PC</v>
          </cell>
          <cell r="D1503">
            <v>0</v>
          </cell>
        </row>
        <row r="1504">
          <cell r="A1504">
            <v>700677</v>
          </cell>
          <cell r="B1504" t="str">
            <v>SERVIÇO COMERCIAL</v>
          </cell>
          <cell r="C1504" t="str">
            <v>US</v>
          </cell>
          <cell r="D1504">
            <v>0</v>
          </cell>
        </row>
        <row r="1505">
          <cell r="A1505">
            <v>700217</v>
          </cell>
          <cell r="B1505" t="str">
            <v>SERVIÇO DE CONSTRUÇÃO CIVIL DE RDS</v>
          </cell>
          <cell r="C1505" t="str">
            <v>US</v>
          </cell>
          <cell r="D1505">
            <v>0</v>
          </cell>
        </row>
        <row r="1506">
          <cell r="A1506">
            <v>700270</v>
          </cell>
          <cell r="B1506" t="str">
            <v>SERVIÇO DE CONSTRUÇÃO DE REDE DE Distribuição</v>
          </cell>
          <cell r="C1506" t="str">
            <v>US</v>
          </cell>
          <cell r="D1506">
            <v>0</v>
          </cell>
        </row>
        <row r="1507">
          <cell r="A1507">
            <v>700218</v>
          </cell>
          <cell r="B1507" t="str">
            <v>SERVIÇO DE CONSTRUÇÃO ELETROMECÂNICA DE RDS</v>
          </cell>
          <cell r="C1507" t="str">
            <v>US</v>
          </cell>
          <cell r="D1507">
            <v>0</v>
          </cell>
        </row>
        <row r="1508">
          <cell r="A1508">
            <v>700685</v>
          </cell>
          <cell r="B1508" t="str">
            <v>SERVIÇO DE GEOPROCESSAMENTO DE REDE DE Distribuição</v>
          </cell>
          <cell r="C1508" t="str">
            <v>US</v>
          </cell>
          <cell r="D1508">
            <v>0</v>
          </cell>
        </row>
        <row r="1509">
          <cell r="A1509">
            <v>700274</v>
          </cell>
          <cell r="B1509" t="str">
            <v>SERVIÇO DE LIMPEZA E Recomposição EM RDS</v>
          </cell>
          <cell r="C1509" t="str">
            <v>US</v>
          </cell>
          <cell r="D1509">
            <v>0</v>
          </cell>
        </row>
        <row r="1510">
          <cell r="A1510">
            <v>701083</v>
          </cell>
          <cell r="B1510" t="str">
            <v>SERVIÇO DE LIMPEZA OU ACEIRO EM FAIXA DE PASSAGEM</v>
          </cell>
          <cell r="C1510" t="str">
            <v>US</v>
          </cell>
          <cell r="D1510">
            <v>0</v>
          </cell>
        </row>
        <row r="1511">
          <cell r="A1511">
            <v>700271</v>
          </cell>
          <cell r="B1511" t="str">
            <v>SERVIÇO DE MANUTEKAO DE REDE DE Distribuição</v>
          </cell>
          <cell r="C1511" t="str">
            <v>US</v>
          </cell>
          <cell r="D1511">
            <v>0</v>
          </cell>
        </row>
        <row r="1512">
          <cell r="A1512">
            <v>700681</v>
          </cell>
          <cell r="B1512" t="str">
            <v>SERVIÇO DE PROJETO DE REDE DE DISTRIBUIÇÃO</v>
          </cell>
          <cell r="C1512" t="str">
            <v>US</v>
          </cell>
          <cell r="D1512">
            <v>0</v>
          </cell>
        </row>
        <row r="1513">
          <cell r="A1513">
            <v>700686</v>
          </cell>
          <cell r="B1513" t="str">
            <v>SERVIÇO DE TOPOGRAFIA DE REDE DE DISTRIBUIÇÃO</v>
          </cell>
          <cell r="C1513" t="str">
            <v>US</v>
          </cell>
          <cell r="D1513">
            <v>0</v>
          </cell>
        </row>
        <row r="1514">
          <cell r="A1514">
            <v>376791</v>
          </cell>
          <cell r="B1514" t="str">
            <v>SHORTINHO CAP PARA LUMINÁRIA IP</v>
          </cell>
          <cell r="C1514" t="str">
            <v>PC</v>
          </cell>
          <cell r="D1514">
            <v>0</v>
          </cell>
        </row>
        <row r="1515">
          <cell r="A1515">
            <v>376199</v>
          </cell>
          <cell r="B1515" t="str">
            <v>SINCRONIZADOR PARA REGULADOR</v>
          </cell>
          <cell r="C1515" t="str">
            <v>PC</v>
          </cell>
          <cell r="D1515">
            <v>0</v>
          </cell>
        </row>
        <row r="1516">
          <cell r="A1516">
            <v>18309</v>
          </cell>
          <cell r="B1516" t="str">
            <v>SOQUETE PARA CHAVE CATRACA</v>
          </cell>
          <cell r="C1516" t="str">
            <v>CJ</v>
          </cell>
          <cell r="D1516">
            <v>0</v>
          </cell>
        </row>
        <row r="1517">
          <cell r="A1517">
            <v>352722</v>
          </cell>
          <cell r="B1517" t="str">
            <v>SUCATA BASE PARA RELE 10A RECUPERÁVEL</v>
          </cell>
          <cell r="C1517" t="str">
            <v>PC</v>
          </cell>
          <cell r="D1517">
            <v>0</v>
          </cell>
        </row>
        <row r="1518">
          <cell r="A1518">
            <v>220087</v>
          </cell>
          <cell r="B1518" t="str">
            <v>SUCATA CABO AL.MULTIPLEX</v>
          </cell>
          <cell r="C1518" t="str">
            <v>KG</v>
          </cell>
          <cell r="D1518">
            <v>0</v>
          </cell>
        </row>
        <row r="1519">
          <cell r="A1519">
            <v>219790</v>
          </cell>
          <cell r="B1519" t="str">
            <v>SUCATA CABO CAA</v>
          </cell>
          <cell r="C1519" t="str">
            <v>KG</v>
          </cell>
          <cell r="D1519">
            <v>0</v>
          </cell>
        </row>
        <row r="1520">
          <cell r="A1520">
            <v>219808</v>
          </cell>
          <cell r="B1520" t="str">
            <v>SUCATA CABO COBRE ISOLADO</v>
          </cell>
          <cell r="C1520" t="str">
            <v>KG</v>
          </cell>
          <cell r="D1520">
            <v>0</v>
          </cell>
        </row>
        <row r="1521">
          <cell r="A1521">
            <v>219824</v>
          </cell>
          <cell r="B1521" t="str">
            <v>SUCATA CABO E FIOS AL.ISOLADO</v>
          </cell>
          <cell r="C1521" t="str">
            <v>KG</v>
          </cell>
          <cell r="D1521">
            <v>0</v>
          </cell>
        </row>
        <row r="1522">
          <cell r="A1522">
            <v>219840</v>
          </cell>
          <cell r="B1522" t="str">
            <v>SUCATA CABOS CA E FIOS AL</v>
          </cell>
          <cell r="C1522" t="str">
            <v>KG</v>
          </cell>
          <cell r="D1522">
            <v>0</v>
          </cell>
        </row>
        <row r="1523">
          <cell r="A1523">
            <v>220186</v>
          </cell>
          <cell r="B1523" t="str">
            <v>SUCATA CABOS MULTIPLEX</v>
          </cell>
          <cell r="C1523" t="str">
            <v>M</v>
          </cell>
          <cell r="D1523">
            <v>0</v>
          </cell>
        </row>
        <row r="1524">
          <cell r="A1524">
            <v>294017</v>
          </cell>
          <cell r="B1524" t="str">
            <v>SUCATA CHAVE FACA RECUPERAR</v>
          </cell>
          <cell r="C1524" t="str">
            <v>PC</v>
          </cell>
          <cell r="D1524">
            <v>0</v>
          </cell>
        </row>
        <row r="1525">
          <cell r="A1525">
            <v>78162</v>
          </cell>
          <cell r="B1525" t="str">
            <v>SUCATA COBERTURA PROTETORA RDA</v>
          </cell>
          <cell r="C1525" t="str">
            <v>KG</v>
          </cell>
          <cell r="D1525">
            <v>0</v>
          </cell>
        </row>
        <row r="1526">
          <cell r="A1526">
            <v>207100</v>
          </cell>
          <cell r="B1526" t="str">
            <v>SUCATA CRUZETA DE MADEIRA</v>
          </cell>
          <cell r="C1526" t="str">
            <v>PC</v>
          </cell>
          <cell r="D1526">
            <v>0</v>
          </cell>
        </row>
        <row r="1527">
          <cell r="A1527">
            <v>378263</v>
          </cell>
          <cell r="B1527" t="str">
            <v>SUCATA CRUZETA DE PLÁSTICO E FIBRA DE VIDRO</v>
          </cell>
          <cell r="C1527" t="str">
            <v>PC</v>
          </cell>
          <cell r="D1527">
            <v>0</v>
          </cell>
        </row>
        <row r="1528">
          <cell r="A1528">
            <v>1842</v>
          </cell>
          <cell r="B1528" t="str">
            <v>SUCATA DE ALUMÍNIO</v>
          </cell>
          <cell r="C1528" t="str">
            <v>KG</v>
          </cell>
          <cell r="D1528">
            <v>0</v>
          </cell>
        </row>
        <row r="1529">
          <cell r="A1529">
            <v>1826</v>
          </cell>
          <cell r="B1529" t="str">
            <v>SUCATA DE BOQUILHA DE LÂMPADA</v>
          </cell>
          <cell r="C1529" t="str">
            <v>KG</v>
          </cell>
          <cell r="D1529">
            <v>0</v>
          </cell>
        </row>
        <row r="1530">
          <cell r="A1530">
            <v>1834</v>
          </cell>
          <cell r="B1530" t="str">
            <v>SUCATA DE BRONZE MISTA</v>
          </cell>
          <cell r="C1530" t="str">
            <v>KG</v>
          </cell>
          <cell r="D1530">
            <v>0</v>
          </cell>
        </row>
        <row r="1531">
          <cell r="A1531">
            <v>1784</v>
          </cell>
          <cell r="B1531" t="str">
            <v>SUCATA DE CABO DE Aço</v>
          </cell>
          <cell r="C1531" t="str">
            <v>KG</v>
          </cell>
          <cell r="D1531">
            <v>0</v>
          </cell>
        </row>
        <row r="1532">
          <cell r="A1532">
            <v>294009</v>
          </cell>
          <cell r="B1532" t="str">
            <v>SUCATA DE CHAVE FUSÍVEL</v>
          </cell>
          <cell r="C1532" t="str">
            <v>PC</v>
          </cell>
          <cell r="D1532">
            <v>0</v>
          </cell>
        </row>
        <row r="1533">
          <cell r="A1533">
            <v>1800</v>
          </cell>
          <cell r="B1533" t="str">
            <v>SUCATA DE CHUMBO</v>
          </cell>
          <cell r="C1533" t="str">
            <v>KG</v>
          </cell>
          <cell r="D1533">
            <v>0</v>
          </cell>
        </row>
        <row r="1534">
          <cell r="A1534">
            <v>1867</v>
          </cell>
          <cell r="B1534" t="str">
            <v>SUCATA DE COBRE</v>
          </cell>
          <cell r="C1534" t="str">
            <v>KG</v>
          </cell>
          <cell r="D1534">
            <v>0</v>
          </cell>
        </row>
        <row r="1535">
          <cell r="A1535">
            <v>1776</v>
          </cell>
          <cell r="B1535" t="str">
            <v>SUCATA DE FERRO</v>
          </cell>
          <cell r="C1535" t="str">
            <v>KG</v>
          </cell>
          <cell r="D1535">
            <v>0</v>
          </cell>
        </row>
        <row r="1536">
          <cell r="A1536">
            <v>207589</v>
          </cell>
          <cell r="B1536" t="str">
            <v>SUCATA DE FERRO ZINCADO</v>
          </cell>
          <cell r="C1536" t="str">
            <v>KG</v>
          </cell>
          <cell r="D1536">
            <v>0</v>
          </cell>
        </row>
        <row r="1537">
          <cell r="A1537">
            <v>219774</v>
          </cell>
          <cell r="B1537" t="str">
            <v>SUCATA DE FIOS COPPERWELD</v>
          </cell>
          <cell r="C1537" t="str">
            <v>KG</v>
          </cell>
          <cell r="D1537">
            <v>0</v>
          </cell>
        </row>
        <row r="1538">
          <cell r="A1538">
            <v>377762</v>
          </cell>
          <cell r="B1538" t="str">
            <v>SUCATA DE FIOS/CB AÇO ALUM</v>
          </cell>
          <cell r="C1538" t="str">
            <v>KG</v>
          </cell>
          <cell r="D1538">
            <v>0</v>
          </cell>
        </row>
        <row r="1539">
          <cell r="A1539">
            <v>338004</v>
          </cell>
          <cell r="B1539" t="str">
            <v>SUCATA DE ISOLADOR PORCELANA</v>
          </cell>
          <cell r="C1539" t="str">
            <v>KG</v>
          </cell>
          <cell r="D1539">
            <v>0</v>
          </cell>
        </row>
        <row r="1540">
          <cell r="A1540">
            <v>372697</v>
          </cell>
          <cell r="B1540" t="str">
            <v>SUCATA DE POLIETILENO RDI/RSI RECUPERAR</v>
          </cell>
          <cell r="C1540" t="str">
            <v>PC</v>
          </cell>
          <cell r="D1540">
            <v>0</v>
          </cell>
        </row>
        <row r="1541">
          <cell r="A1541">
            <v>256032</v>
          </cell>
          <cell r="B1541" t="str">
            <v>SUCATA DE REATORES</v>
          </cell>
          <cell r="C1541" t="str">
            <v>KG</v>
          </cell>
          <cell r="D1541">
            <v>0</v>
          </cell>
        </row>
        <row r="1542">
          <cell r="A1542">
            <v>237867</v>
          </cell>
          <cell r="B1542" t="str">
            <v>SUCATA DE TC E TP</v>
          </cell>
          <cell r="C1542" t="str">
            <v>KG</v>
          </cell>
          <cell r="D1542">
            <v>0</v>
          </cell>
        </row>
        <row r="1543">
          <cell r="A1543">
            <v>220178</v>
          </cell>
          <cell r="B1543" t="str">
            <v>SUCATA FIOS/CABOS CA ISOLADOS</v>
          </cell>
          <cell r="C1543" t="str">
            <v>KG</v>
          </cell>
          <cell r="D1543">
            <v>0</v>
          </cell>
        </row>
        <row r="1544">
          <cell r="A1544">
            <v>310185</v>
          </cell>
          <cell r="B1544" t="str">
            <v>SUCATA MEDIDOR DE KWH</v>
          </cell>
          <cell r="C1544" t="str">
            <v>KG</v>
          </cell>
          <cell r="D1544">
            <v>0</v>
          </cell>
        </row>
        <row r="1545">
          <cell r="A1545">
            <v>260463</v>
          </cell>
          <cell r="B1545" t="str">
            <v>SUCATA PARA-RAIOS</v>
          </cell>
          <cell r="C1545" t="str">
            <v>PC</v>
          </cell>
          <cell r="D1545">
            <v>0</v>
          </cell>
        </row>
        <row r="1546">
          <cell r="A1546">
            <v>207464</v>
          </cell>
          <cell r="B1546" t="str">
            <v>SUCATA PONTA POSTE MADEIRA</v>
          </cell>
          <cell r="C1546" t="str">
            <v>M3</v>
          </cell>
          <cell r="D1546">
            <v>0</v>
          </cell>
        </row>
        <row r="1547">
          <cell r="A1547">
            <v>207340</v>
          </cell>
          <cell r="B1547" t="str">
            <v>SUCATA POSTE AÇO</v>
          </cell>
          <cell r="C1547" t="str">
            <v>PC</v>
          </cell>
          <cell r="D1547">
            <v>0</v>
          </cell>
        </row>
        <row r="1548">
          <cell r="A1548">
            <v>207126</v>
          </cell>
          <cell r="B1548" t="str">
            <v>SUCATA POSTE AROEIRA</v>
          </cell>
          <cell r="C1548" t="str">
            <v>PC</v>
          </cell>
          <cell r="D1548">
            <v>0</v>
          </cell>
        </row>
        <row r="1549">
          <cell r="A1549">
            <v>207266</v>
          </cell>
          <cell r="B1549" t="str">
            <v>SUCATA POSTE CONCRETO</v>
          </cell>
          <cell r="C1549" t="str">
            <v>PC</v>
          </cell>
          <cell r="D1549">
            <v>0</v>
          </cell>
        </row>
        <row r="1550">
          <cell r="A1550">
            <v>207191</v>
          </cell>
          <cell r="B1550" t="str">
            <v>SUCATA POSTE CONCRETO CIRCULAR</v>
          </cell>
          <cell r="C1550" t="str">
            <v>PC</v>
          </cell>
          <cell r="D1550">
            <v>0</v>
          </cell>
        </row>
        <row r="1551">
          <cell r="A1551">
            <v>207134</v>
          </cell>
          <cell r="B1551" t="str">
            <v>SUCATA POSTE EUCALIPTO</v>
          </cell>
          <cell r="C1551" t="str">
            <v>PC</v>
          </cell>
          <cell r="D1551">
            <v>0</v>
          </cell>
        </row>
        <row r="1552">
          <cell r="A1552">
            <v>310268</v>
          </cell>
          <cell r="B1552" t="str">
            <v>SUCATA RELE FOTOELÉTRICO</v>
          </cell>
          <cell r="C1552" t="str">
            <v>KG</v>
          </cell>
          <cell r="D1552">
            <v>0</v>
          </cell>
        </row>
        <row r="1553">
          <cell r="A1553">
            <v>237883</v>
          </cell>
          <cell r="B1553" t="str">
            <v>SUCATA TRANSFORMADOR DISTRIBUIÇÃO</v>
          </cell>
          <cell r="C1553" t="str">
            <v>PC</v>
          </cell>
          <cell r="D1553">
            <v>0</v>
          </cell>
        </row>
        <row r="1554">
          <cell r="A1554">
            <v>237065</v>
          </cell>
          <cell r="B1554" t="str">
            <v>SUPORTE 210MM TRANSFORMADOR POSTE CC</v>
          </cell>
          <cell r="C1554" t="str">
            <v>PC</v>
          </cell>
          <cell r="D1554">
            <v>0</v>
          </cell>
        </row>
        <row r="1555">
          <cell r="A1555">
            <v>237073</v>
          </cell>
          <cell r="B1555" t="str">
            <v>SUPORTE 225MM TRANSFORMADOR POSTE CC</v>
          </cell>
          <cell r="C1555" t="str">
            <v>PC</v>
          </cell>
          <cell r="D1555">
            <v>0</v>
          </cell>
        </row>
        <row r="1556">
          <cell r="A1556">
            <v>237081</v>
          </cell>
          <cell r="B1556" t="str">
            <v>SUPORTE 240MM TRANSFORMADOR POSTE CC</v>
          </cell>
          <cell r="C1556" t="str">
            <v>PC</v>
          </cell>
          <cell r="D1556">
            <v>0</v>
          </cell>
        </row>
        <row r="1557">
          <cell r="A1557">
            <v>237818</v>
          </cell>
          <cell r="B1557" t="str">
            <v>SUPORTE 255MM TRANSFORMADOR POSTE CC</v>
          </cell>
          <cell r="C1557" t="str">
            <v>PC</v>
          </cell>
          <cell r="D1557">
            <v>0</v>
          </cell>
        </row>
        <row r="1558">
          <cell r="A1558">
            <v>237826</v>
          </cell>
          <cell r="B1558" t="str">
            <v>SUPORTE 270MM TRANSFORMADOR POSTE CC</v>
          </cell>
          <cell r="C1558" t="str">
            <v>PC</v>
          </cell>
          <cell r="D1558">
            <v>0</v>
          </cell>
        </row>
        <row r="1559">
          <cell r="A1559">
            <v>237834</v>
          </cell>
          <cell r="B1559" t="str">
            <v>SUPORTE 285MM TRANSFORMADOR POSTE CC</v>
          </cell>
          <cell r="C1559" t="str">
            <v>PC</v>
          </cell>
          <cell r="D1559">
            <v>0</v>
          </cell>
        </row>
        <row r="1560">
          <cell r="A1560">
            <v>80242</v>
          </cell>
          <cell r="B1560" t="str">
            <v>SUPORTE AÇO FIXADA EMENDA PRÉ-MOLDADA</v>
          </cell>
          <cell r="C1560" t="str">
            <v>PC</v>
          </cell>
          <cell r="D1560">
            <v>0</v>
          </cell>
        </row>
        <row r="1561">
          <cell r="A1561">
            <v>237792</v>
          </cell>
          <cell r="B1561" t="str">
            <v>SUPORTE BANDEJA PARA CABO ISOLADO</v>
          </cell>
          <cell r="C1561" t="str">
            <v>PC</v>
          </cell>
          <cell r="D1561">
            <v>0</v>
          </cell>
        </row>
        <row r="1562">
          <cell r="A1562">
            <v>237842</v>
          </cell>
          <cell r="B1562" t="str">
            <v>SUPORTE BTX 600A 15KV</v>
          </cell>
          <cell r="C1562" t="str">
            <v>PC</v>
          </cell>
          <cell r="D1562">
            <v>0</v>
          </cell>
        </row>
        <row r="1563">
          <cell r="A1563">
            <v>377189</v>
          </cell>
          <cell r="B1563" t="str">
            <v>SUPORTE DE TOPO PARA ISOLADOR PILAR</v>
          </cell>
          <cell r="C1563" t="str">
            <v>PC</v>
          </cell>
          <cell r="D1563">
            <v>0</v>
          </cell>
        </row>
        <row r="1564">
          <cell r="A1564">
            <v>20479</v>
          </cell>
          <cell r="B1564" t="str">
            <v>SUPORTE FLEXÍVEL PARA SOQUETE LINHA VIVA</v>
          </cell>
          <cell r="C1564" t="str">
            <v>PC</v>
          </cell>
          <cell r="D1564">
            <v>0</v>
          </cell>
        </row>
        <row r="1565">
          <cell r="A1565">
            <v>354902</v>
          </cell>
          <cell r="B1565" t="str">
            <v>SUPORTE IP 1 LUMINÁRIA POSTE RC OU AOC) 10/12/14M</v>
          </cell>
          <cell r="C1565" t="str">
            <v>PC</v>
          </cell>
          <cell r="D1565">
            <v>0</v>
          </cell>
        </row>
        <row r="1566">
          <cell r="A1566">
            <v>377203</v>
          </cell>
          <cell r="B1566" t="str">
            <v>SUPORTE IP 1LUMINARIA POSTE Aço CONIC  CONT 6/8,5M</v>
          </cell>
          <cell r="C1566" t="str">
            <v>PC</v>
          </cell>
          <cell r="D1566">
            <v>0</v>
          </cell>
        </row>
        <row r="1567">
          <cell r="A1567">
            <v>354903</v>
          </cell>
          <cell r="B1567" t="str">
            <v>SUPORTE IP 2 LUMINÁRIAS POSTE RC OU Aço 10/12/14M</v>
          </cell>
          <cell r="C1567" t="str">
            <v>PC</v>
          </cell>
          <cell r="D1567">
            <v>0</v>
          </cell>
        </row>
        <row r="1568">
          <cell r="A1568">
            <v>259374</v>
          </cell>
          <cell r="B1568" t="str">
            <v>SUPORTE IP 2 NÍVEL PARA LUMINÁRIA POLÍMERO/AL TOPO</v>
          </cell>
          <cell r="C1568" t="str">
            <v>PC</v>
          </cell>
          <cell r="D1568">
            <v>0</v>
          </cell>
        </row>
        <row r="1569">
          <cell r="A1569">
            <v>379044</v>
          </cell>
          <cell r="B1569" t="str">
            <v>SUPORTE IP 2 NÍVEL PARA LUMINÁRIA SEMI ESFÉRICA/AL</v>
          </cell>
          <cell r="C1569" t="str">
            <v>PC</v>
          </cell>
          <cell r="D1569">
            <v>0</v>
          </cell>
        </row>
        <row r="1570">
          <cell r="A1570">
            <v>377204</v>
          </cell>
          <cell r="B1570" t="str">
            <v>SUPORTE IP 2LUMINARIAS POSTE AÇO CONIC CONT 6/8,5M</v>
          </cell>
          <cell r="C1570" t="str">
            <v>PC</v>
          </cell>
          <cell r="D1570">
            <v>0</v>
          </cell>
        </row>
        <row r="1571">
          <cell r="A1571">
            <v>376242</v>
          </cell>
          <cell r="B1571" t="str">
            <v>SUPORTE IP COLONIAL CURTO 0,45M PAREDE VOLUTA RETA</v>
          </cell>
          <cell r="C1571" t="str">
            <v>PC</v>
          </cell>
          <cell r="D1571">
            <v>0</v>
          </cell>
        </row>
        <row r="1572">
          <cell r="A1572">
            <v>376243</v>
          </cell>
          <cell r="B1572" t="str">
            <v>SUPORTE IP COLONIAL LONGO 0,60M PAREDE VOLUTA RETA</v>
          </cell>
          <cell r="C1572" t="str">
            <v>PC</v>
          </cell>
          <cell r="D1572">
            <v>0</v>
          </cell>
        </row>
        <row r="1573">
          <cell r="A1573">
            <v>20404</v>
          </cell>
          <cell r="B1573" t="str">
            <v>SUPORTE ISOLADO PARA BY-PASS</v>
          </cell>
          <cell r="C1573" t="str">
            <v>PC</v>
          </cell>
          <cell r="D1573">
            <v>0</v>
          </cell>
        </row>
        <row r="1574">
          <cell r="A1574">
            <v>18440</v>
          </cell>
          <cell r="B1574" t="str">
            <v>SUPORTE ISOLANTE PARA CONDUTOR</v>
          </cell>
          <cell r="C1574" t="str">
            <v>PC</v>
          </cell>
          <cell r="D1574">
            <v>0</v>
          </cell>
        </row>
        <row r="1575">
          <cell r="A1575">
            <v>237776</v>
          </cell>
          <cell r="B1575" t="str">
            <v>SUPORTE L DE TOPO DE POSTE ITEM 1</v>
          </cell>
          <cell r="C1575" t="str">
            <v>PC</v>
          </cell>
          <cell r="D1575">
            <v>0</v>
          </cell>
        </row>
        <row r="1576">
          <cell r="A1576">
            <v>237172</v>
          </cell>
          <cell r="B1576" t="str">
            <v>SUPORTE L PARA CRUZETA</v>
          </cell>
          <cell r="C1576" t="str">
            <v>PC</v>
          </cell>
          <cell r="D1576">
            <v>0</v>
          </cell>
        </row>
        <row r="1577">
          <cell r="A1577">
            <v>20412</v>
          </cell>
          <cell r="B1577" t="str">
            <v>SUPORTE MASTRO CRUZETA AUXILIAR</v>
          </cell>
          <cell r="C1577" t="str">
            <v>PC</v>
          </cell>
          <cell r="D1577">
            <v>0</v>
          </cell>
        </row>
        <row r="1578">
          <cell r="A1578">
            <v>235002</v>
          </cell>
          <cell r="B1578" t="str">
            <v>SUPORTE MODULO BÁSICO T 600A</v>
          </cell>
          <cell r="C1578" t="str">
            <v>PC</v>
          </cell>
          <cell r="D1578">
            <v>0</v>
          </cell>
        </row>
        <row r="1579">
          <cell r="A1579">
            <v>237180</v>
          </cell>
          <cell r="B1579" t="str">
            <v>SUPORTE PARA Fixação MÓDULOS FOTOVOLTAICOS</v>
          </cell>
          <cell r="C1579" t="str">
            <v>PC</v>
          </cell>
          <cell r="D1579">
            <v>0</v>
          </cell>
        </row>
        <row r="1580">
          <cell r="A1580">
            <v>288704</v>
          </cell>
          <cell r="B1580" t="str">
            <v>SUPORTE PARA GRAMPO ATERRAMENTO</v>
          </cell>
          <cell r="C1580" t="str">
            <v>PC</v>
          </cell>
          <cell r="D1580">
            <v>0</v>
          </cell>
        </row>
        <row r="1581">
          <cell r="A1581">
            <v>214338</v>
          </cell>
          <cell r="B1581" t="str">
            <v>SUPORTE PARA RELIGADOR 6H</v>
          </cell>
          <cell r="C1581" t="str">
            <v>CJ</v>
          </cell>
          <cell r="D1581">
            <v>0</v>
          </cell>
        </row>
        <row r="1582">
          <cell r="A1582">
            <v>311340</v>
          </cell>
          <cell r="B1582" t="str">
            <v>SUPORTE PARA-RAIOS REDE SECUNDARIA</v>
          </cell>
          <cell r="C1582" t="str">
            <v>PC</v>
          </cell>
          <cell r="D1582">
            <v>0</v>
          </cell>
        </row>
        <row r="1583">
          <cell r="A1583">
            <v>237164</v>
          </cell>
          <cell r="B1583" t="str">
            <v>SUPORTE TL PARA CHAVE FACA TOPO POSTE</v>
          </cell>
          <cell r="C1583" t="str">
            <v>PC</v>
          </cell>
          <cell r="D1583">
            <v>0</v>
          </cell>
        </row>
        <row r="1584">
          <cell r="A1584">
            <v>237099</v>
          </cell>
          <cell r="B1584" t="str">
            <v>SUPORTE TRANSFORMADOR POSTE MADEIRA E DT</v>
          </cell>
          <cell r="C1584" t="str">
            <v>PC</v>
          </cell>
          <cell r="D1584">
            <v>0</v>
          </cell>
        </row>
        <row r="1585">
          <cell r="A1585">
            <v>231555</v>
          </cell>
          <cell r="B1585" t="str">
            <v>SUPORTE Z PARA CHAVE FUSÍVEL</v>
          </cell>
          <cell r="C1585" t="str">
            <v>PC</v>
          </cell>
          <cell r="D1585">
            <v>0</v>
          </cell>
        </row>
        <row r="1586">
          <cell r="A1586">
            <v>8268</v>
          </cell>
          <cell r="B1586" t="str">
            <v>TALHA ALAVANCA COM CORRENTE 7,5KN</v>
          </cell>
          <cell r="C1586" t="str">
            <v>PC</v>
          </cell>
          <cell r="D1586">
            <v>0</v>
          </cell>
        </row>
        <row r="1587">
          <cell r="A1587">
            <v>8276</v>
          </cell>
          <cell r="B1587" t="str">
            <v>TALHA DE CABO DE AÇO 30M 16KN</v>
          </cell>
          <cell r="C1587" t="str">
            <v>CJ</v>
          </cell>
          <cell r="D1587">
            <v>0</v>
          </cell>
        </row>
        <row r="1588">
          <cell r="A1588">
            <v>375859</v>
          </cell>
          <cell r="B1588" t="str">
            <v>TAMPA CONCRETO COM ANEL DE FERRO NODULAR PARA ZB</v>
          </cell>
          <cell r="C1588" t="str">
            <v>CJ</v>
          </cell>
          <cell r="D1588">
            <v>0</v>
          </cell>
        </row>
        <row r="1589">
          <cell r="A1589">
            <v>297713</v>
          </cell>
          <cell r="B1589" t="str">
            <v>TAMPA CONCRETO PARA CÂMARA TA</v>
          </cell>
          <cell r="C1589" t="str">
            <v>PC</v>
          </cell>
          <cell r="D1589">
            <v>0</v>
          </cell>
        </row>
        <row r="1590">
          <cell r="A1590">
            <v>297739</v>
          </cell>
          <cell r="B1590" t="str">
            <v>TAMPA CONCRETO PARA CÂMARA TB</v>
          </cell>
          <cell r="C1590" t="str">
            <v>PC</v>
          </cell>
          <cell r="D1590">
            <v>0</v>
          </cell>
        </row>
        <row r="1591">
          <cell r="A1591">
            <v>371891</v>
          </cell>
          <cell r="B1591" t="str">
            <v>TAMPA PARA CAIXA ZD</v>
          </cell>
          <cell r="C1591" t="str">
            <v>CJ</v>
          </cell>
          <cell r="D1591">
            <v>0</v>
          </cell>
        </row>
        <row r="1592">
          <cell r="A1592">
            <v>376336</v>
          </cell>
          <cell r="B1592" t="str">
            <v>TAMPÃO DEN 125MM, PARA DUTO PEAD DEN 125MM</v>
          </cell>
          <cell r="C1592" t="str">
            <v>PC</v>
          </cell>
          <cell r="D1592">
            <v>0</v>
          </cell>
        </row>
        <row r="1593">
          <cell r="A1593">
            <v>376337</v>
          </cell>
          <cell r="B1593" t="str">
            <v>TAMPÃO DEN 140MM, PARA DUTO PEAD DEN 140MM</v>
          </cell>
          <cell r="C1593" t="str">
            <v>PC</v>
          </cell>
          <cell r="D1593">
            <v>0</v>
          </cell>
        </row>
        <row r="1594">
          <cell r="A1594">
            <v>376334</v>
          </cell>
          <cell r="B1594" t="str">
            <v>TAMPÃO DEN 63MM, PARA DUTO PEAD DEN 63MM</v>
          </cell>
          <cell r="C1594" t="str">
            <v>PC</v>
          </cell>
          <cell r="D1594">
            <v>0</v>
          </cell>
        </row>
        <row r="1595">
          <cell r="A1595">
            <v>376335</v>
          </cell>
          <cell r="B1595" t="str">
            <v>TAMPÃO DEN 90MM, PARA DUTO PEAD DEN 90MM</v>
          </cell>
          <cell r="C1595" t="str">
            <v>PC</v>
          </cell>
          <cell r="D1595">
            <v>0</v>
          </cell>
        </row>
        <row r="1596">
          <cell r="A1596">
            <v>242370</v>
          </cell>
          <cell r="B1596" t="str">
            <v>TC 100-5A 15KV</v>
          </cell>
          <cell r="C1596" t="str">
            <v>PC</v>
          </cell>
          <cell r="D1596">
            <v>0</v>
          </cell>
        </row>
        <row r="1597">
          <cell r="A1597">
            <v>242537</v>
          </cell>
          <cell r="B1597" t="str">
            <v>TC 100-5A 25,8KV</v>
          </cell>
          <cell r="C1597" t="str">
            <v>PC</v>
          </cell>
          <cell r="D1597">
            <v>0</v>
          </cell>
        </row>
        <row r="1598">
          <cell r="A1598">
            <v>377343</v>
          </cell>
          <cell r="B1598" t="str">
            <v>TC 100-5A 34,5KV</v>
          </cell>
          <cell r="C1598" t="str">
            <v>PC</v>
          </cell>
          <cell r="D1598">
            <v>0</v>
          </cell>
        </row>
        <row r="1599">
          <cell r="A1599">
            <v>242297</v>
          </cell>
          <cell r="B1599" t="str">
            <v>TC 10-5A 15KV</v>
          </cell>
          <cell r="C1599" t="str">
            <v>PC</v>
          </cell>
          <cell r="D1599">
            <v>0</v>
          </cell>
        </row>
        <row r="1600">
          <cell r="A1600">
            <v>242453</v>
          </cell>
          <cell r="B1600" t="str">
            <v>TC 10-5A 25,8KV</v>
          </cell>
          <cell r="C1600" t="str">
            <v>PC</v>
          </cell>
          <cell r="D1600">
            <v>0</v>
          </cell>
        </row>
        <row r="1601">
          <cell r="A1601">
            <v>377340</v>
          </cell>
          <cell r="B1601" t="str">
            <v>TC 10-5A 34,5KV</v>
          </cell>
          <cell r="C1601" t="str">
            <v>PC</v>
          </cell>
          <cell r="D1601">
            <v>0</v>
          </cell>
        </row>
        <row r="1602">
          <cell r="A1602">
            <v>242305</v>
          </cell>
          <cell r="B1602" t="str">
            <v>TC 15-5A 15KV</v>
          </cell>
          <cell r="C1602" t="str">
            <v>PC</v>
          </cell>
          <cell r="D1602">
            <v>0</v>
          </cell>
        </row>
        <row r="1603">
          <cell r="A1603">
            <v>242206</v>
          </cell>
          <cell r="B1603" t="str">
            <v>TC 200-5A 0,6KV</v>
          </cell>
          <cell r="C1603" t="str">
            <v>PC</v>
          </cell>
          <cell r="D1603">
            <v>0</v>
          </cell>
        </row>
        <row r="1604">
          <cell r="A1604">
            <v>242396</v>
          </cell>
          <cell r="B1604" t="str">
            <v>TC 200-5A 15KV</v>
          </cell>
          <cell r="C1604" t="str">
            <v>PC</v>
          </cell>
          <cell r="D1604">
            <v>0</v>
          </cell>
        </row>
        <row r="1605">
          <cell r="A1605">
            <v>377344</v>
          </cell>
          <cell r="B1605" t="str">
            <v>TC 200-5A 34,5KV</v>
          </cell>
          <cell r="C1605" t="str">
            <v>PC</v>
          </cell>
          <cell r="D1605">
            <v>0</v>
          </cell>
        </row>
        <row r="1606">
          <cell r="A1606">
            <v>242321</v>
          </cell>
          <cell r="B1606" t="str">
            <v>TC 25-5A 15KV</v>
          </cell>
          <cell r="C1606" t="str">
            <v>PC</v>
          </cell>
          <cell r="D1606">
            <v>0</v>
          </cell>
        </row>
        <row r="1607">
          <cell r="A1607">
            <v>242487</v>
          </cell>
          <cell r="B1607" t="str">
            <v>TC 25-5A 25,8KV</v>
          </cell>
          <cell r="C1607" t="str">
            <v>PC</v>
          </cell>
          <cell r="D1607">
            <v>0</v>
          </cell>
        </row>
        <row r="1608">
          <cell r="A1608">
            <v>377341</v>
          </cell>
          <cell r="B1608" t="str">
            <v>TC 25-5A 34,5KV</v>
          </cell>
          <cell r="C1608" t="str">
            <v>PC</v>
          </cell>
          <cell r="D1608">
            <v>0</v>
          </cell>
        </row>
        <row r="1609">
          <cell r="A1609">
            <v>242818</v>
          </cell>
          <cell r="B1609" t="str">
            <v>TC 400-5A 0,6KV</v>
          </cell>
          <cell r="C1609" t="str">
            <v>PC</v>
          </cell>
          <cell r="D1609">
            <v>0</v>
          </cell>
        </row>
        <row r="1610">
          <cell r="A1610">
            <v>242412</v>
          </cell>
          <cell r="B1610" t="str">
            <v>TC 400-5A 15KV</v>
          </cell>
          <cell r="C1610" t="str">
            <v>PC</v>
          </cell>
          <cell r="D1610">
            <v>0</v>
          </cell>
        </row>
        <row r="1611">
          <cell r="A1611">
            <v>377345</v>
          </cell>
          <cell r="B1611" t="str">
            <v>TC 400-5A 34,5KV</v>
          </cell>
          <cell r="C1611" t="str">
            <v>PC</v>
          </cell>
          <cell r="D1611">
            <v>0</v>
          </cell>
        </row>
        <row r="1612">
          <cell r="A1612">
            <v>242354</v>
          </cell>
          <cell r="B1612" t="str">
            <v>TC 50-5A 15KV</v>
          </cell>
          <cell r="C1612" t="str">
            <v>PC</v>
          </cell>
          <cell r="D1612">
            <v>0</v>
          </cell>
        </row>
        <row r="1613">
          <cell r="A1613">
            <v>242511</v>
          </cell>
          <cell r="B1613" t="str">
            <v>TC 50-5A 25,8KV</v>
          </cell>
          <cell r="C1613" t="str">
            <v>PC</v>
          </cell>
          <cell r="D1613">
            <v>0</v>
          </cell>
        </row>
        <row r="1614">
          <cell r="A1614">
            <v>377342</v>
          </cell>
          <cell r="B1614" t="str">
            <v>TC 50-5A 34,5KV</v>
          </cell>
          <cell r="C1614" t="str">
            <v>PC</v>
          </cell>
          <cell r="D1614">
            <v>0</v>
          </cell>
        </row>
        <row r="1615">
          <cell r="A1615">
            <v>242289</v>
          </cell>
          <cell r="B1615" t="str">
            <v>TC 5-5A 15KV</v>
          </cell>
          <cell r="C1615" t="str">
            <v>PC</v>
          </cell>
          <cell r="D1615">
            <v>0</v>
          </cell>
        </row>
        <row r="1616">
          <cell r="A1616">
            <v>242446</v>
          </cell>
          <cell r="B1616" t="str">
            <v>TC 5-5A 25,8KV</v>
          </cell>
          <cell r="C1616" t="str">
            <v>PC</v>
          </cell>
          <cell r="D1616">
            <v>0</v>
          </cell>
        </row>
        <row r="1617">
          <cell r="A1617">
            <v>377339</v>
          </cell>
          <cell r="B1617" t="str">
            <v>TC 5-5A 34,5KV</v>
          </cell>
          <cell r="C1617" t="str">
            <v>PC</v>
          </cell>
          <cell r="D1617">
            <v>0</v>
          </cell>
        </row>
        <row r="1618">
          <cell r="A1618">
            <v>242198</v>
          </cell>
          <cell r="B1618" t="str">
            <v>TC 600-5A 0,6KV</v>
          </cell>
          <cell r="C1618" t="str">
            <v>PC</v>
          </cell>
          <cell r="D1618">
            <v>0</v>
          </cell>
        </row>
        <row r="1619">
          <cell r="A1619">
            <v>79285</v>
          </cell>
          <cell r="B1619" t="str">
            <v>TECIDO ALGODÃO CRU</v>
          </cell>
          <cell r="C1619" t="str">
            <v>KG</v>
          </cell>
          <cell r="D1619">
            <v>0</v>
          </cell>
        </row>
        <row r="1620">
          <cell r="A1620">
            <v>377438</v>
          </cell>
          <cell r="B1620" t="str">
            <v>TERMINAL CONSULTA RDC</v>
          </cell>
          <cell r="C1620" t="str">
            <v>PC</v>
          </cell>
          <cell r="D1620">
            <v>0</v>
          </cell>
        </row>
        <row r="1621">
          <cell r="A1621">
            <v>378869</v>
          </cell>
          <cell r="B1621" t="str">
            <v>TERMINAL DESCONECTÁVEL COTOV TDA-L 25KV 200A ATERR</v>
          </cell>
          <cell r="C1621" t="str">
            <v>PC</v>
          </cell>
          <cell r="D1621">
            <v>0</v>
          </cell>
        </row>
        <row r="1622">
          <cell r="A1622">
            <v>229781</v>
          </cell>
          <cell r="B1622" t="str">
            <v>TERMINAL DESCONECTÁVEL COTOV TDC 15KV 200A 120MM2</v>
          </cell>
          <cell r="C1622" t="str">
            <v>PC</v>
          </cell>
          <cell r="D1622">
            <v>0</v>
          </cell>
        </row>
        <row r="1623">
          <cell r="A1623">
            <v>229773</v>
          </cell>
          <cell r="B1623" t="str">
            <v>TERMINAL DESCONECTÁVEL COTOV TDC 15KV 200A 50MM2</v>
          </cell>
          <cell r="C1623" t="str">
            <v>PC</v>
          </cell>
          <cell r="D1623">
            <v>0</v>
          </cell>
        </row>
        <row r="1624">
          <cell r="A1624">
            <v>229708</v>
          </cell>
          <cell r="B1624" t="str">
            <v>TERMINAL DESCONECTÁVEL COTOV TDC 25KV 200A 50MM2</v>
          </cell>
          <cell r="C1624" t="str">
            <v>PC</v>
          </cell>
          <cell r="D1624">
            <v>0</v>
          </cell>
        </row>
        <row r="1625">
          <cell r="A1625">
            <v>378868</v>
          </cell>
          <cell r="B1625" t="str">
            <v>TERMINAL DESCONECTÁVEL COTOV TDC-L 25KV 200A 120MM</v>
          </cell>
          <cell r="C1625" t="str">
            <v>PC</v>
          </cell>
          <cell r="D1625">
            <v>0</v>
          </cell>
        </row>
        <row r="1626">
          <cell r="A1626">
            <v>230995</v>
          </cell>
          <cell r="B1626" t="str">
            <v>TERMINAL DESCONECTÁVEL COTOV TDC-L 25KV 200A 50MM2</v>
          </cell>
          <cell r="C1626" t="str">
            <v>PC</v>
          </cell>
          <cell r="D1626">
            <v>0</v>
          </cell>
        </row>
        <row r="1627">
          <cell r="A1627">
            <v>229930</v>
          </cell>
          <cell r="B1627" t="str">
            <v>TERMINAL DESCONECTÁVEL RETO - TDR 15KV 200A 120MM2</v>
          </cell>
          <cell r="C1627" t="str">
            <v>PC</v>
          </cell>
          <cell r="D1627">
            <v>0</v>
          </cell>
        </row>
        <row r="1628">
          <cell r="A1628">
            <v>229856</v>
          </cell>
          <cell r="B1628" t="str">
            <v>TERMINAL DESCONECTÁVEL RETO - TDR 15KV 200A 50MM2</v>
          </cell>
          <cell r="C1628" t="str">
            <v>PC</v>
          </cell>
          <cell r="D1628">
            <v>0</v>
          </cell>
        </row>
        <row r="1629">
          <cell r="A1629">
            <v>229948</v>
          </cell>
          <cell r="B1629" t="str">
            <v>TERMINAL DESCONECTÁVEL RETO - TDR 25KV 200A 50MM2</v>
          </cell>
          <cell r="C1629" t="str">
            <v>PC</v>
          </cell>
          <cell r="D1629">
            <v>0</v>
          </cell>
        </row>
        <row r="1630">
          <cell r="A1630">
            <v>231506</v>
          </cell>
          <cell r="B1630" t="str">
            <v>TERMINAL DESCONECTÁVEL T 25KV 200A</v>
          </cell>
          <cell r="C1630" t="str">
            <v>PC</v>
          </cell>
          <cell r="D1630">
            <v>0</v>
          </cell>
        </row>
        <row r="1631">
          <cell r="A1631">
            <v>229823</v>
          </cell>
          <cell r="B1631" t="str">
            <v>TERMINAL MODULAR EXTERNO - TME 120MM2 15KV</v>
          </cell>
          <cell r="C1631" t="str">
            <v>PC</v>
          </cell>
          <cell r="D1631">
            <v>0</v>
          </cell>
        </row>
        <row r="1632">
          <cell r="A1632">
            <v>231399</v>
          </cell>
          <cell r="B1632" t="str">
            <v>TERMINAL MODULAR EXTERNO - TME 185MM2 15KV</v>
          </cell>
          <cell r="C1632" t="str">
            <v>PC</v>
          </cell>
          <cell r="D1632">
            <v>0</v>
          </cell>
        </row>
        <row r="1633">
          <cell r="A1633">
            <v>230664</v>
          </cell>
          <cell r="B1633" t="str">
            <v>TERMINAL MODULAR EXTERNO - TME 185MM2 25KV</v>
          </cell>
          <cell r="C1633" t="str">
            <v>PC</v>
          </cell>
          <cell r="D1633">
            <v>0</v>
          </cell>
        </row>
        <row r="1634">
          <cell r="A1634">
            <v>230631</v>
          </cell>
          <cell r="B1634" t="str">
            <v>TERMINAL MODULAR EXTERNO - TME 400MM2 15KV</v>
          </cell>
          <cell r="C1634" t="str">
            <v>PC</v>
          </cell>
          <cell r="D1634">
            <v>0</v>
          </cell>
        </row>
        <row r="1635">
          <cell r="A1635">
            <v>229807</v>
          </cell>
          <cell r="B1635" t="str">
            <v>TERMINAL MODULAR EXTERNO - TME 50MM2 15KV</v>
          </cell>
          <cell r="C1635" t="str">
            <v>PC</v>
          </cell>
          <cell r="D1635">
            <v>0</v>
          </cell>
        </row>
        <row r="1636">
          <cell r="A1636">
            <v>230649</v>
          </cell>
          <cell r="B1636" t="str">
            <v>TERMINAL MODULAR EXTERNO - TME 50MM2 25KV</v>
          </cell>
          <cell r="C1636" t="str">
            <v>PC</v>
          </cell>
          <cell r="D1636">
            <v>0</v>
          </cell>
        </row>
        <row r="1637">
          <cell r="A1637">
            <v>375441</v>
          </cell>
          <cell r="B1637" t="str">
            <v>TERMINAL MODULAR EXTERNO - TME 70MM2 35KV</v>
          </cell>
          <cell r="C1637" t="str">
            <v>PC</v>
          </cell>
          <cell r="D1637">
            <v>0</v>
          </cell>
        </row>
        <row r="1638">
          <cell r="A1638">
            <v>18267</v>
          </cell>
          <cell r="B1638" t="str">
            <v>TERMINAL PARA BATERIA CABO 16MM</v>
          </cell>
          <cell r="C1638" t="str">
            <v>PC</v>
          </cell>
          <cell r="D1638">
            <v>0</v>
          </cell>
        </row>
        <row r="1639">
          <cell r="A1639">
            <v>12062</v>
          </cell>
          <cell r="B1639" t="str">
            <v>TESOURÃO ARTICULADO 610MM</v>
          </cell>
          <cell r="C1639" t="str">
            <v>PC</v>
          </cell>
          <cell r="D1639">
            <v>0</v>
          </cell>
        </row>
        <row r="1640">
          <cell r="A1640">
            <v>20461</v>
          </cell>
          <cell r="B1640" t="str">
            <v>TESOURÃO ISOLADO PARA CAA 336,4MCM</v>
          </cell>
          <cell r="C1640" t="str">
            <v>PC</v>
          </cell>
          <cell r="D1640">
            <v>0</v>
          </cell>
        </row>
        <row r="1641">
          <cell r="A1641">
            <v>18325</v>
          </cell>
          <cell r="B1641" t="str">
            <v>TESOURÃO ISOLADO PARA CAA 53MM2</v>
          </cell>
          <cell r="C1641" t="str">
            <v>PC</v>
          </cell>
          <cell r="D1641">
            <v>0</v>
          </cell>
        </row>
        <row r="1642">
          <cell r="A1642">
            <v>344119</v>
          </cell>
          <cell r="B1642" t="str">
            <v>TESTADOR DE ILUMINAÇÃO PUBLICA</v>
          </cell>
          <cell r="C1642" t="str">
            <v>PC</v>
          </cell>
          <cell r="D1642">
            <v>0</v>
          </cell>
        </row>
        <row r="1643">
          <cell r="A1643">
            <v>20107</v>
          </cell>
          <cell r="B1643" t="str">
            <v>TESTADOR FASE 16KV 2 BASTÕES</v>
          </cell>
          <cell r="C1643" t="str">
            <v>PC</v>
          </cell>
          <cell r="D1643">
            <v>0</v>
          </cell>
        </row>
        <row r="1644">
          <cell r="A1644">
            <v>322255</v>
          </cell>
          <cell r="B1644" t="str">
            <v>TESTADOR TENSÃO NEON 120V</v>
          </cell>
          <cell r="C1644" t="str">
            <v>PC</v>
          </cell>
          <cell r="D1644">
            <v>0</v>
          </cell>
        </row>
        <row r="1645">
          <cell r="A1645">
            <v>307991</v>
          </cell>
          <cell r="B1645" t="str">
            <v>TOMADA 3 PINOS</v>
          </cell>
          <cell r="C1645" t="str">
            <v>PC</v>
          </cell>
          <cell r="D1645">
            <v>0</v>
          </cell>
        </row>
        <row r="1646">
          <cell r="A1646">
            <v>309328</v>
          </cell>
          <cell r="B1646" t="str">
            <v>TOMADA UNIVERSAL 10A 250V</v>
          </cell>
          <cell r="C1646" t="str">
            <v>PC</v>
          </cell>
          <cell r="D1646">
            <v>0</v>
          </cell>
        </row>
        <row r="1647">
          <cell r="A1647">
            <v>208413</v>
          </cell>
          <cell r="B1647" t="str">
            <v>TORA AROEIRA 1,50M</v>
          </cell>
          <cell r="C1647" t="str">
            <v>PC</v>
          </cell>
          <cell r="D1647">
            <v>0</v>
          </cell>
        </row>
        <row r="1648">
          <cell r="A1648">
            <v>208389</v>
          </cell>
          <cell r="B1648" t="str">
            <v>TORA EUCALIPTO 1,00M</v>
          </cell>
          <cell r="C1648" t="str">
            <v>PC</v>
          </cell>
          <cell r="D1648">
            <v>0</v>
          </cell>
        </row>
        <row r="1649">
          <cell r="A1649">
            <v>242545</v>
          </cell>
          <cell r="B1649" t="str">
            <v>TP 15KV 70-1</v>
          </cell>
          <cell r="C1649" t="str">
            <v>PC</v>
          </cell>
          <cell r="D1649">
            <v>0</v>
          </cell>
        </row>
        <row r="1650">
          <cell r="A1650">
            <v>242578</v>
          </cell>
          <cell r="B1650" t="str">
            <v>TP 25,8KV 120-1</v>
          </cell>
          <cell r="C1650" t="str">
            <v>PC</v>
          </cell>
          <cell r="D1650">
            <v>0</v>
          </cell>
        </row>
        <row r="1651">
          <cell r="A1651">
            <v>377338</v>
          </cell>
          <cell r="B1651" t="str">
            <v>TP 34,5KV 175-1</v>
          </cell>
          <cell r="C1651" t="str">
            <v>PC</v>
          </cell>
          <cell r="D1651">
            <v>0</v>
          </cell>
        </row>
        <row r="1652">
          <cell r="A1652">
            <v>245779</v>
          </cell>
          <cell r="B1652" t="str">
            <v>TRANSFORMADOR MONOFÁSICO 15KV 10KVA</v>
          </cell>
          <cell r="C1652" t="str">
            <v>PC</v>
          </cell>
          <cell r="D1652">
            <v>0</v>
          </cell>
        </row>
        <row r="1653">
          <cell r="A1653">
            <v>245787</v>
          </cell>
          <cell r="B1653" t="str">
            <v>TRANSFORMADOR MONOFÁSICO 15KV 15KVA</v>
          </cell>
          <cell r="C1653" t="str">
            <v>PC</v>
          </cell>
          <cell r="D1653">
            <v>0</v>
          </cell>
        </row>
        <row r="1654">
          <cell r="A1654">
            <v>245795</v>
          </cell>
          <cell r="B1654" t="str">
            <v>TRANSFORMADOR MONOFÁSICO 15KV 25KVA</v>
          </cell>
          <cell r="C1654" t="str">
            <v>PC</v>
          </cell>
          <cell r="D1654">
            <v>0</v>
          </cell>
        </row>
        <row r="1655">
          <cell r="A1655">
            <v>245803</v>
          </cell>
          <cell r="B1655" t="str">
            <v>TRANSFORMADOR MONOFÁSICO 15KV 37,5KVA</v>
          </cell>
          <cell r="C1655" t="str">
            <v>PC</v>
          </cell>
          <cell r="D1655">
            <v>0</v>
          </cell>
        </row>
        <row r="1656">
          <cell r="A1656">
            <v>245894</v>
          </cell>
          <cell r="B1656" t="str">
            <v>TRANSFORMADOR MONOFÁSICO 24,2KV 10KVA</v>
          </cell>
          <cell r="C1656" t="str">
            <v>PC</v>
          </cell>
          <cell r="D1656">
            <v>0</v>
          </cell>
        </row>
        <row r="1657">
          <cell r="A1657">
            <v>245902</v>
          </cell>
          <cell r="B1657" t="str">
            <v>TRANSFORMADOR MONOFÁSICO 24,2KV 15KVA</v>
          </cell>
          <cell r="C1657" t="str">
            <v>PC</v>
          </cell>
          <cell r="D1657">
            <v>0</v>
          </cell>
        </row>
        <row r="1658">
          <cell r="A1658">
            <v>245910</v>
          </cell>
          <cell r="B1658" t="str">
            <v>TRANSFORMADOR MONOFÁSICO 24,2KV 25KVA</v>
          </cell>
          <cell r="C1658" t="str">
            <v>PC</v>
          </cell>
          <cell r="D1658">
            <v>0</v>
          </cell>
        </row>
        <row r="1659">
          <cell r="A1659">
            <v>245928</v>
          </cell>
          <cell r="B1659" t="str">
            <v>TRANSFORMADOR MONOFÁSICO 24,2KV 37,5KVA</v>
          </cell>
          <cell r="C1659" t="str">
            <v>PC</v>
          </cell>
          <cell r="D1659">
            <v>0</v>
          </cell>
        </row>
        <row r="1660">
          <cell r="A1660">
            <v>375248</v>
          </cell>
          <cell r="B1660" t="str">
            <v>TRANSFORMADOR MONOFÁSICO 36,2KV 10KVA</v>
          </cell>
          <cell r="C1660" t="str">
            <v>PC</v>
          </cell>
          <cell r="D1660">
            <v>0</v>
          </cell>
        </row>
        <row r="1661">
          <cell r="A1661">
            <v>375249</v>
          </cell>
          <cell r="B1661" t="str">
            <v>TRANSFORMADOR MONOFÁSICO 36,2KV 15KVA</v>
          </cell>
          <cell r="C1661" t="str">
            <v>PC</v>
          </cell>
          <cell r="D1661">
            <v>0</v>
          </cell>
        </row>
        <row r="1662">
          <cell r="A1662">
            <v>375250</v>
          </cell>
          <cell r="B1662" t="str">
            <v>TRANSFORMADOR MONOFÁSICO 36,2KV 37,5KVA</v>
          </cell>
          <cell r="C1662" t="str">
            <v>PC</v>
          </cell>
          <cell r="D1662">
            <v>0</v>
          </cell>
        </row>
        <row r="1663">
          <cell r="A1663">
            <v>376740</v>
          </cell>
          <cell r="B1663" t="str">
            <v>TRANSFORMADOR POTENCIA MONO 36,2KV 0,835MVA 19,9KV</v>
          </cell>
          <cell r="C1663" t="str">
            <v>PC</v>
          </cell>
          <cell r="D1663">
            <v>0</v>
          </cell>
        </row>
        <row r="1664">
          <cell r="A1664">
            <v>376739</v>
          </cell>
          <cell r="B1664" t="str">
            <v>TRANSFORMADOR POTENCIA MONO 36,2KV 0,835MVA 7,9KV</v>
          </cell>
          <cell r="C1664" t="str">
            <v>PC</v>
          </cell>
          <cell r="D1664">
            <v>0</v>
          </cell>
        </row>
        <row r="1665">
          <cell r="A1665">
            <v>375456</v>
          </cell>
          <cell r="B1665" t="str">
            <v>TRANSFORMADOR POTENCIA MONO 36,2KV 1,67MVA 19,9KV</v>
          </cell>
          <cell r="C1665" t="str">
            <v>PC</v>
          </cell>
          <cell r="D1665">
            <v>0</v>
          </cell>
        </row>
        <row r="1666">
          <cell r="A1666">
            <v>375457</v>
          </cell>
          <cell r="B1666" t="str">
            <v>TRANSFORMADOR POTENCIA MONO 36,2KV 1,67MVA 7,96KV</v>
          </cell>
          <cell r="C1666" t="str">
            <v>PC</v>
          </cell>
          <cell r="D1666">
            <v>0</v>
          </cell>
        </row>
        <row r="1667">
          <cell r="A1667">
            <v>377979</v>
          </cell>
          <cell r="B1667" t="str">
            <v>TRANSFORMADOR SECO 300 KVA 15 KV 220/127 V</v>
          </cell>
          <cell r="C1667" t="str">
            <v>PC</v>
          </cell>
          <cell r="D1667">
            <v>0</v>
          </cell>
        </row>
        <row r="1668">
          <cell r="A1668">
            <v>377980</v>
          </cell>
          <cell r="B1668" t="str">
            <v>TRANSFORMADOR SECO 500 KVA 15 KV 220/127 V</v>
          </cell>
          <cell r="C1668" t="str">
            <v>PC</v>
          </cell>
          <cell r="D1668">
            <v>0</v>
          </cell>
        </row>
        <row r="1669">
          <cell r="A1669">
            <v>379492</v>
          </cell>
          <cell r="B1669" t="str">
            <v>TRANSFORMADOR SECO 500 KVA 24,2 KV 220/127 V</v>
          </cell>
          <cell r="C1669" t="str">
            <v>PC</v>
          </cell>
          <cell r="D1669">
            <v>0</v>
          </cell>
        </row>
        <row r="1670">
          <cell r="A1670">
            <v>377805</v>
          </cell>
          <cell r="B1670" t="str">
            <v>TRANSFORMADOR SECO 750 KVA 15 KV 220/127 V</v>
          </cell>
          <cell r="C1670" t="str">
            <v>PC</v>
          </cell>
          <cell r="D1670">
            <v>0</v>
          </cell>
        </row>
        <row r="1671">
          <cell r="A1671">
            <v>352186</v>
          </cell>
          <cell r="B1671" t="str">
            <v>TRANSFORMADOR SUB 15KV 500KVA BCH EPDXI RECUPERAR</v>
          </cell>
          <cell r="C1671" t="str">
            <v>PC</v>
          </cell>
          <cell r="D1671">
            <v>0</v>
          </cell>
        </row>
        <row r="1672">
          <cell r="A1672">
            <v>352187</v>
          </cell>
          <cell r="B1672" t="str">
            <v>TRANSFORMADOR SUB 15KV 500KVA BCH PORCELA RECUPERA</v>
          </cell>
          <cell r="C1672" t="str">
            <v>PC</v>
          </cell>
          <cell r="D1672">
            <v>0</v>
          </cell>
        </row>
        <row r="1673">
          <cell r="A1673">
            <v>375254</v>
          </cell>
          <cell r="B1673" t="str">
            <v>TRANSFORMADOR TRIFÁSICO 15/36,2KV 1MVA</v>
          </cell>
          <cell r="C1673" t="str">
            <v>PC</v>
          </cell>
          <cell r="D1673">
            <v>0</v>
          </cell>
        </row>
        <row r="1674">
          <cell r="A1674">
            <v>375255</v>
          </cell>
          <cell r="B1674" t="str">
            <v>TRANSFORMADOR TRIFÁSICO 15/36,2KV 2,5MVA</v>
          </cell>
          <cell r="C1674" t="str">
            <v>PC</v>
          </cell>
          <cell r="D1674">
            <v>0</v>
          </cell>
        </row>
        <row r="1675">
          <cell r="A1675">
            <v>245860</v>
          </cell>
          <cell r="B1675" t="str">
            <v>TRANSFORMADOR TRIFÁSICO 15KV 150KVA</v>
          </cell>
          <cell r="C1675" t="str">
            <v>PC</v>
          </cell>
          <cell r="D1675">
            <v>0</v>
          </cell>
        </row>
        <row r="1676">
          <cell r="A1676">
            <v>248260</v>
          </cell>
          <cell r="B1676" t="str">
            <v>TRANSFORMADOR TRIFÁSICO 15KV 150KVA BUCHA EPDXI</v>
          </cell>
          <cell r="C1676" t="str">
            <v>PC</v>
          </cell>
          <cell r="D1676">
            <v>0</v>
          </cell>
        </row>
        <row r="1677">
          <cell r="A1677">
            <v>249557</v>
          </cell>
          <cell r="B1677" t="str">
            <v>TRANSFORMADOR TRIFÁSICO 15KV 300KVA</v>
          </cell>
          <cell r="C1677" t="str">
            <v>PC</v>
          </cell>
          <cell r="D1677">
            <v>0</v>
          </cell>
        </row>
        <row r="1678">
          <cell r="A1678">
            <v>245829</v>
          </cell>
          <cell r="B1678" t="str">
            <v>TRANSFORMADOR TRIFÁSICO 15KV 30KVA</v>
          </cell>
          <cell r="C1678" t="str">
            <v>PC</v>
          </cell>
          <cell r="D1678">
            <v>0</v>
          </cell>
        </row>
        <row r="1679">
          <cell r="A1679">
            <v>245837</v>
          </cell>
          <cell r="B1679" t="str">
            <v>TRANSFORMADOR TRIFÁSICO 15KV 45KVA</v>
          </cell>
          <cell r="C1679" t="str">
            <v>PC</v>
          </cell>
          <cell r="D1679">
            <v>0</v>
          </cell>
        </row>
        <row r="1680">
          <cell r="A1680">
            <v>247106</v>
          </cell>
          <cell r="B1680" t="str">
            <v>TRANSFORMADOR TRIFÁSICO 15KV 45KVA BUCHA EPDXI</v>
          </cell>
          <cell r="C1680" t="str">
            <v>PC</v>
          </cell>
          <cell r="D1680">
            <v>0</v>
          </cell>
        </row>
        <row r="1681">
          <cell r="A1681">
            <v>245845</v>
          </cell>
          <cell r="B1681" t="str">
            <v>TRANSFORMADOR TRIFÁSICO 15KV 75KVA</v>
          </cell>
          <cell r="C1681" t="str">
            <v>PC</v>
          </cell>
          <cell r="D1681">
            <v>0</v>
          </cell>
        </row>
        <row r="1682">
          <cell r="A1682">
            <v>247114</v>
          </cell>
          <cell r="B1682" t="str">
            <v>TRANSFORMADOR TRIFÁSICO 15KV 75KVA BUCHA EPDXI</v>
          </cell>
          <cell r="C1682" t="str">
            <v>PC</v>
          </cell>
          <cell r="D1682">
            <v>0</v>
          </cell>
        </row>
        <row r="1683">
          <cell r="A1683">
            <v>249755</v>
          </cell>
          <cell r="B1683" t="str">
            <v>TRANSFORMADOR TRIFÁSICO 15KV RDI 300KVA</v>
          </cell>
          <cell r="C1683" t="str">
            <v>PC</v>
          </cell>
          <cell r="D1683">
            <v>0</v>
          </cell>
        </row>
        <row r="1684">
          <cell r="A1684">
            <v>245985</v>
          </cell>
          <cell r="B1684" t="str">
            <v>TRANSFORMADOR TRIFÁSICO 24,2KV 150KVA</v>
          </cell>
          <cell r="C1684" t="str">
            <v>PC</v>
          </cell>
          <cell r="D1684">
            <v>0</v>
          </cell>
        </row>
        <row r="1685">
          <cell r="A1685">
            <v>249540</v>
          </cell>
          <cell r="B1685" t="str">
            <v>TRANSFORMADOR TRIFÁSICO 24,2KV 300KVA</v>
          </cell>
          <cell r="C1685" t="str">
            <v>PC</v>
          </cell>
          <cell r="D1685">
            <v>0</v>
          </cell>
        </row>
        <row r="1686">
          <cell r="A1686">
            <v>245944</v>
          </cell>
          <cell r="B1686" t="str">
            <v>TRANSFORMADOR TRIFÁSICO 24,2KV 30KVA</v>
          </cell>
          <cell r="C1686" t="str">
            <v>PC</v>
          </cell>
          <cell r="D1686">
            <v>0</v>
          </cell>
        </row>
        <row r="1687">
          <cell r="A1687">
            <v>245951</v>
          </cell>
          <cell r="B1687" t="str">
            <v>TRANSFORMADOR TRIFÁSICO 24,2KV 45KVA</v>
          </cell>
          <cell r="C1687" t="str">
            <v>PC</v>
          </cell>
          <cell r="D1687">
            <v>0</v>
          </cell>
        </row>
        <row r="1688">
          <cell r="A1688">
            <v>245969</v>
          </cell>
          <cell r="B1688" t="str">
            <v>TRANSFORMADOR TRIFÁSICO 24,2KV 75KVA</v>
          </cell>
          <cell r="C1688" t="str">
            <v>PC</v>
          </cell>
          <cell r="D1688">
            <v>0</v>
          </cell>
        </row>
        <row r="1689">
          <cell r="A1689">
            <v>375924</v>
          </cell>
          <cell r="B1689" t="str">
            <v>TRANSFORMADOR TRIFÁSICO 36,2/15KV 1MVA</v>
          </cell>
          <cell r="C1689" t="str">
            <v>PC</v>
          </cell>
          <cell r="D1689">
            <v>0</v>
          </cell>
        </row>
        <row r="1690">
          <cell r="A1690">
            <v>375251</v>
          </cell>
          <cell r="B1690" t="str">
            <v>TRANSFORMADOR TRIFÁSICO 36,2KV 30KVA</v>
          </cell>
          <cell r="C1690" t="str">
            <v>PC</v>
          </cell>
          <cell r="D1690">
            <v>0</v>
          </cell>
        </row>
        <row r="1691">
          <cell r="A1691">
            <v>375252</v>
          </cell>
          <cell r="B1691" t="str">
            <v>TRANSFORMADOR TRIFÁSICO 36,2KV 45KVA</v>
          </cell>
          <cell r="C1691" t="str">
            <v>PC</v>
          </cell>
          <cell r="D1691">
            <v>0</v>
          </cell>
        </row>
        <row r="1692">
          <cell r="A1692">
            <v>375253</v>
          </cell>
          <cell r="B1692" t="str">
            <v>TRANSFORMADOR TRIFÁSICO 36,2KV 75KVA</v>
          </cell>
          <cell r="C1692" t="str">
            <v>PC</v>
          </cell>
          <cell r="D1692">
            <v>0</v>
          </cell>
        </row>
        <row r="1693">
          <cell r="A1693">
            <v>246033</v>
          </cell>
          <cell r="B1693" t="str">
            <v>TRANSFORMADOR TRIFÁSICO SUB 15KV 1000KVA 380/220V</v>
          </cell>
          <cell r="C1693" t="str">
            <v>PC</v>
          </cell>
          <cell r="D1693">
            <v>0</v>
          </cell>
        </row>
        <row r="1694">
          <cell r="A1694">
            <v>253872</v>
          </cell>
          <cell r="B1694" t="str">
            <v>TRANSFORMADOR TRIFÁSICO SUB 15KV 1000KVA BCH EPDXI</v>
          </cell>
          <cell r="C1694" t="str">
            <v>PC</v>
          </cell>
          <cell r="D1694">
            <v>0</v>
          </cell>
        </row>
        <row r="1695">
          <cell r="A1695">
            <v>247080</v>
          </cell>
          <cell r="B1695" t="str">
            <v>TRANSFORMADOR TRIFÁSICO SUB 15KV 500KVA BCH EPDXI</v>
          </cell>
          <cell r="C1695" t="str">
            <v>PC</v>
          </cell>
          <cell r="D1695">
            <v>0</v>
          </cell>
        </row>
        <row r="1696">
          <cell r="A1696">
            <v>246017</v>
          </cell>
          <cell r="B1696" t="str">
            <v>TRANSFORMADOR TRIFÁSICO SUB 15KV 500KVA BCH PORCEL</v>
          </cell>
          <cell r="C1696" t="str">
            <v>PC</v>
          </cell>
          <cell r="D1696">
            <v>0</v>
          </cell>
        </row>
        <row r="1697">
          <cell r="A1697">
            <v>253864</v>
          </cell>
          <cell r="B1697" t="str">
            <v>TRANSFORMADOR TRIFÁSICO SUB 15KV 750KVA BCH EPDXI</v>
          </cell>
          <cell r="C1697" t="str">
            <v>PC</v>
          </cell>
          <cell r="D1697">
            <v>0</v>
          </cell>
        </row>
        <row r="1698">
          <cell r="A1698">
            <v>376946</v>
          </cell>
          <cell r="B1698" t="str">
            <v>TRANSFORMADOR TRIFÁSICO SUB PEDESTAL 15KV 150KVA</v>
          </cell>
          <cell r="C1698" t="str">
            <v>PC</v>
          </cell>
          <cell r="D1698">
            <v>0</v>
          </cell>
        </row>
        <row r="1699">
          <cell r="A1699">
            <v>376948</v>
          </cell>
          <cell r="B1699" t="str">
            <v>TRANSFORMADOR TRIFÁSICO SUB PEDESTAL 15KV 300KVA</v>
          </cell>
          <cell r="C1699" t="str">
            <v>PC</v>
          </cell>
          <cell r="D1699">
            <v>0</v>
          </cell>
        </row>
        <row r="1700">
          <cell r="A1700">
            <v>352703</v>
          </cell>
          <cell r="B1700" t="str">
            <v>TRANSFORMADOR TRIFÁSICO SUB PEDESTAL 15KV 45KVA</v>
          </cell>
          <cell r="C1700" t="str">
            <v>PC</v>
          </cell>
          <cell r="D1700">
            <v>0</v>
          </cell>
        </row>
        <row r="1701">
          <cell r="A1701">
            <v>376693</v>
          </cell>
          <cell r="B1701" t="str">
            <v>TRANSFORMADOR TRIFÁSICO SUB PEDESTAL 15KV 500KVA</v>
          </cell>
          <cell r="C1701" t="str">
            <v>PC</v>
          </cell>
          <cell r="D1701">
            <v>0</v>
          </cell>
        </row>
        <row r="1702">
          <cell r="A1702">
            <v>352704</v>
          </cell>
          <cell r="B1702" t="str">
            <v>TRANSFORMADOR TRIFÁSICO SUB PEDESTAL 15KV 75KVA</v>
          </cell>
          <cell r="C1702" t="str">
            <v>PC</v>
          </cell>
          <cell r="D1702">
            <v>0</v>
          </cell>
        </row>
        <row r="1703">
          <cell r="A1703">
            <v>246025</v>
          </cell>
          <cell r="B1703" t="str">
            <v>TRANSFORMADOR TRIFÁSICO SUBTERRÂNEO 15KV 750KVA</v>
          </cell>
          <cell r="C1703" t="str">
            <v>PC</v>
          </cell>
          <cell r="D1703">
            <v>0</v>
          </cell>
        </row>
        <row r="1704">
          <cell r="A1704">
            <v>246041</v>
          </cell>
          <cell r="B1704" t="str">
            <v>TRANSFORMADOR TRIFÁSICO SUBTERRÂNEO 24,2KV 500KVA</v>
          </cell>
          <cell r="C1704" t="str">
            <v>PC</v>
          </cell>
          <cell r="D1704">
            <v>0</v>
          </cell>
        </row>
        <row r="1705">
          <cell r="A1705">
            <v>322099</v>
          </cell>
          <cell r="B1705" t="str">
            <v>TRENA DE FIBRA 50M</v>
          </cell>
          <cell r="C1705" t="str">
            <v>PC</v>
          </cell>
          <cell r="D1705">
            <v>0</v>
          </cell>
        </row>
        <row r="1706">
          <cell r="A1706">
            <v>20487</v>
          </cell>
          <cell r="B1706" t="str">
            <v>TRIPÉ PARA PLATAFORMA 1200MM LINHA VIVA</v>
          </cell>
          <cell r="C1706" t="str">
            <v>PC</v>
          </cell>
          <cell r="D1706">
            <v>0</v>
          </cell>
        </row>
        <row r="1707">
          <cell r="A1707">
            <v>377194</v>
          </cell>
          <cell r="B1707" t="str">
            <v>TUBO ISOLANTE TERMO CONTRÁTIL 100/40 MM</v>
          </cell>
          <cell r="C1707" t="str">
            <v>M</v>
          </cell>
          <cell r="D1707">
            <v>0</v>
          </cell>
        </row>
        <row r="1708">
          <cell r="A1708">
            <v>82107</v>
          </cell>
          <cell r="B1708" t="str">
            <v>TUBO ISOLANTE TERMO CONTRÁTIL 120/50 MM</v>
          </cell>
          <cell r="C1708" t="str">
            <v>M</v>
          </cell>
          <cell r="D1708">
            <v>0</v>
          </cell>
        </row>
        <row r="1709">
          <cell r="A1709">
            <v>57703</v>
          </cell>
          <cell r="B1709" t="str">
            <v>TUBO PVC SOLDÁVEL D 50MM</v>
          </cell>
          <cell r="C1709" t="str">
            <v>PC</v>
          </cell>
          <cell r="D1709">
            <v>0</v>
          </cell>
        </row>
        <row r="1710">
          <cell r="A1710">
            <v>57729</v>
          </cell>
          <cell r="B1710" t="str">
            <v>TUBO PVC SOLDÁVEL D 60MM</v>
          </cell>
          <cell r="C1710" t="str">
            <v>PC</v>
          </cell>
          <cell r="D1710">
            <v>0</v>
          </cell>
        </row>
        <row r="1711">
          <cell r="A1711">
            <v>231076</v>
          </cell>
          <cell r="B1711" t="str">
            <v>TUBO TERMO CONTRÁTIL 35-70MM21KV</v>
          </cell>
          <cell r="C1711" t="str">
            <v>PC</v>
          </cell>
          <cell r="D1711">
            <v>0</v>
          </cell>
        </row>
        <row r="1712">
          <cell r="A1712">
            <v>231456</v>
          </cell>
          <cell r="B1712" t="str">
            <v>TUBO TERMO CONTRÁTIL CABO 120MM21KV</v>
          </cell>
          <cell r="C1712" t="str">
            <v>PC</v>
          </cell>
          <cell r="D1712">
            <v>0</v>
          </cell>
        </row>
        <row r="1713">
          <cell r="A1713">
            <v>231431</v>
          </cell>
          <cell r="B1713" t="str">
            <v>TUBO TERMO CONTRÁTIL CABO 35MM21KV</v>
          </cell>
          <cell r="C1713" t="str">
            <v>PC</v>
          </cell>
          <cell r="D1713">
            <v>0</v>
          </cell>
        </row>
        <row r="1714">
          <cell r="A1714">
            <v>231464</v>
          </cell>
          <cell r="B1714" t="str">
            <v>TUBO TERMO CONTRÁTIL CABO 70MM21KV</v>
          </cell>
          <cell r="C1714" t="str">
            <v>PC</v>
          </cell>
          <cell r="D1714">
            <v>0</v>
          </cell>
        </row>
        <row r="1715">
          <cell r="A1715">
            <v>33605</v>
          </cell>
          <cell r="B1715" t="str">
            <v>VÁLVULA ACIONAMENTO CONTROLE REMOTO</v>
          </cell>
          <cell r="C1715" t="str">
            <v>PC</v>
          </cell>
          <cell r="D1715">
            <v>0</v>
          </cell>
        </row>
        <row r="1716">
          <cell r="A1716">
            <v>375586</v>
          </cell>
          <cell r="B1716" t="str">
            <v>VIGA C-254X29,7X4028MM</v>
          </cell>
          <cell r="C1716" t="str">
            <v>PC</v>
          </cell>
          <cell r="D1716">
            <v>0</v>
          </cell>
        </row>
        <row r="1717">
          <cell r="A1717">
            <v>375588</v>
          </cell>
          <cell r="B1717" t="str">
            <v>VIGA I-W 250X28,4X6200MM</v>
          </cell>
          <cell r="C1717" t="str">
            <v>PC</v>
          </cell>
          <cell r="D1717">
            <v>0</v>
          </cell>
        </row>
        <row r="1718">
          <cell r="A1718">
            <v>314476</v>
          </cell>
          <cell r="B1718" t="str">
            <v>VOLTÍMETRO AMPERÍMETRO ALICATE</v>
          </cell>
          <cell r="C1718" t="str">
            <v>PC</v>
          </cell>
          <cell r="D1718">
            <v>0</v>
          </cell>
        </row>
        <row r="1719">
          <cell r="A1719">
            <v>314344</v>
          </cell>
          <cell r="B1719" t="str">
            <v>VOLTÍMETRO AMPERÍMETRO GRÁFICO PORTÁTIL</v>
          </cell>
          <cell r="C1719" t="str">
            <v>PC</v>
          </cell>
          <cell r="D1719">
            <v>0</v>
          </cell>
        </row>
        <row r="1720">
          <cell r="A1720">
            <v>316554</v>
          </cell>
          <cell r="B1720" t="str">
            <v>VOLTÍMETRO AMPERÍMETRO OHMiMETRO ALICATE 750V</v>
          </cell>
          <cell r="C1720" t="str">
            <v>PC</v>
          </cell>
          <cell r="D1720">
            <v>0</v>
          </cell>
        </row>
        <row r="1721">
          <cell r="A1721">
            <v>0</v>
          </cell>
          <cell r="B1721">
            <v>0</v>
          </cell>
          <cell r="D1721">
            <v>0</v>
          </cell>
        </row>
        <row r="1722">
          <cell r="A1722">
            <v>0</v>
          </cell>
          <cell r="B1722">
            <v>0</v>
          </cell>
          <cell r="D1722">
            <v>0</v>
          </cell>
        </row>
        <row r="1723">
          <cell r="A1723">
            <v>0</v>
          </cell>
          <cell r="B1723">
            <v>0</v>
          </cell>
          <cell r="D1723">
            <v>0</v>
          </cell>
        </row>
        <row r="1724">
          <cell r="A1724">
            <v>0</v>
          </cell>
          <cell r="B1724">
            <v>0</v>
          </cell>
          <cell r="D1724">
            <v>0</v>
          </cell>
        </row>
        <row r="1725">
          <cell r="A1725">
            <v>0</v>
          </cell>
          <cell r="B1725">
            <v>0</v>
          </cell>
          <cell r="D1725">
            <v>0</v>
          </cell>
        </row>
        <row r="1726">
          <cell r="A1726">
            <v>0</v>
          </cell>
          <cell r="B1726">
            <v>0</v>
          </cell>
          <cell r="D1726">
            <v>0</v>
          </cell>
        </row>
        <row r="1727">
          <cell r="A1727">
            <v>0</v>
          </cell>
          <cell r="B1727">
            <v>0</v>
          </cell>
          <cell r="D1727">
            <v>0</v>
          </cell>
        </row>
        <row r="1728">
          <cell r="A1728">
            <v>0</v>
          </cell>
          <cell r="B1728">
            <v>0</v>
          </cell>
          <cell r="D1728">
            <v>0</v>
          </cell>
        </row>
        <row r="1729">
          <cell r="A1729">
            <v>0</v>
          </cell>
          <cell r="B1729">
            <v>0</v>
          </cell>
          <cell r="D1729">
            <v>0</v>
          </cell>
        </row>
        <row r="1730">
          <cell r="A1730">
            <v>0</v>
          </cell>
          <cell r="B1730">
            <v>0</v>
          </cell>
          <cell r="D1730">
            <v>0</v>
          </cell>
        </row>
        <row r="1731">
          <cell r="A1731">
            <v>0</v>
          </cell>
          <cell r="B1731">
            <v>0</v>
          </cell>
          <cell r="D1731">
            <v>0</v>
          </cell>
        </row>
        <row r="1732">
          <cell r="A1732">
            <v>0</v>
          </cell>
          <cell r="B1732">
            <v>0</v>
          </cell>
          <cell r="D1732">
            <v>0</v>
          </cell>
        </row>
        <row r="1733">
          <cell r="A1733">
            <v>0</v>
          </cell>
          <cell r="B1733">
            <v>0</v>
          </cell>
          <cell r="D1733">
            <v>0</v>
          </cell>
        </row>
        <row r="1734">
          <cell r="A1734">
            <v>0</v>
          </cell>
          <cell r="B1734">
            <v>0</v>
          </cell>
          <cell r="D1734">
            <v>0</v>
          </cell>
        </row>
        <row r="1735">
          <cell r="A1735">
            <v>0</v>
          </cell>
          <cell r="B1735">
            <v>0</v>
          </cell>
          <cell r="D1735">
            <v>0</v>
          </cell>
        </row>
        <row r="1736">
          <cell r="A1736">
            <v>0</v>
          </cell>
          <cell r="B1736">
            <v>0</v>
          </cell>
          <cell r="D1736">
            <v>0</v>
          </cell>
        </row>
        <row r="1737">
          <cell r="A1737">
            <v>0</v>
          </cell>
          <cell r="B1737">
            <v>0</v>
          </cell>
          <cell r="D1737">
            <v>0</v>
          </cell>
        </row>
        <row r="1738">
          <cell r="A1738">
            <v>0</v>
          </cell>
          <cell r="B1738">
            <v>0</v>
          </cell>
          <cell r="D1738">
            <v>0</v>
          </cell>
        </row>
        <row r="1739">
          <cell r="A1739">
            <v>0</v>
          </cell>
          <cell r="B1739">
            <v>0</v>
          </cell>
          <cell r="D1739">
            <v>0</v>
          </cell>
        </row>
        <row r="1740">
          <cell r="A1740">
            <v>0</v>
          </cell>
          <cell r="B1740">
            <v>0</v>
          </cell>
          <cell r="D1740">
            <v>0</v>
          </cell>
        </row>
        <row r="1741">
          <cell r="A1741">
            <v>0</v>
          </cell>
          <cell r="B1741">
            <v>0</v>
          </cell>
          <cell r="D1741">
            <v>0</v>
          </cell>
        </row>
        <row r="1742">
          <cell r="A1742">
            <v>0</v>
          </cell>
          <cell r="B1742">
            <v>0</v>
          </cell>
          <cell r="D1742">
            <v>0</v>
          </cell>
        </row>
        <row r="1743">
          <cell r="A1743">
            <v>0</v>
          </cell>
          <cell r="B1743">
            <v>0</v>
          </cell>
          <cell r="D1743">
            <v>0</v>
          </cell>
        </row>
        <row r="1744">
          <cell r="A1744">
            <v>0</v>
          </cell>
          <cell r="B1744">
            <v>0</v>
          </cell>
          <cell r="D1744">
            <v>0</v>
          </cell>
        </row>
        <row r="1745">
          <cell r="A1745">
            <v>0</v>
          </cell>
          <cell r="B1745">
            <v>0</v>
          </cell>
          <cell r="D1745">
            <v>0</v>
          </cell>
        </row>
        <row r="1746">
          <cell r="A1746">
            <v>0</v>
          </cell>
          <cell r="B1746">
            <v>0</v>
          </cell>
          <cell r="D1746">
            <v>0</v>
          </cell>
        </row>
        <row r="1747">
          <cell r="A1747">
            <v>0</v>
          </cell>
          <cell r="B1747">
            <v>0</v>
          </cell>
          <cell r="D1747">
            <v>0</v>
          </cell>
        </row>
        <row r="1748">
          <cell r="A1748">
            <v>0</v>
          </cell>
          <cell r="B1748">
            <v>0</v>
          </cell>
          <cell r="D1748">
            <v>0</v>
          </cell>
        </row>
        <row r="1749">
          <cell r="A1749">
            <v>0</v>
          </cell>
          <cell r="B1749">
            <v>0</v>
          </cell>
          <cell r="D1749">
            <v>0</v>
          </cell>
        </row>
        <row r="1750">
          <cell r="A1750">
            <v>0</v>
          </cell>
          <cell r="B1750">
            <v>0</v>
          </cell>
          <cell r="D1750">
            <v>0</v>
          </cell>
        </row>
        <row r="1751">
          <cell r="A1751">
            <v>0</v>
          </cell>
          <cell r="B1751">
            <v>0</v>
          </cell>
          <cell r="D1751">
            <v>0</v>
          </cell>
        </row>
        <row r="1752">
          <cell r="A1752">
            <v>0</v>
          </cell>
          <cell r="B1752">
            <v>0</v>
          </cell>
          <cell r="D1752">
            <v>0</v>
          </cell>
        </row>
        <row r="1753">
          <cell r="A1753">
            <v>0</v>
          </cell>
          <cell r="B1753">
            <v>0</v>
          </cell>
          <cell r="D1753">
            <v>0</v>
          </cell>
        </row>
        <row r="1754">
          <cell r="A1754">
            <v>0</v>
          </cell>
          <cell r="B1754">
            <v>0</v>
          </cell>
          <cell r="D1754">
            <v>0</v>
          </cell>
        </row>
        <row r="1755">
          <cell r="A1755">
            <v>0</v>
          </cell>
          <cell r="B1755">
            <v>0</v>
          </cell>
          <cell r="D1755">
            <v>0</v>
          </cell>
        </row>
        <row r="1756">
          <cell r="A1756">
            <v>0</v>
          </cell>
          <cell r="B1756">
            <v>0</v>
          </cell>
          <cell r="D1756">
            <v>0</v>
          </cell>
        </row>
        <row r="1757">
          <cell r="A1757">
            <v>0</v>
          </cell>
          <cell r="B1757">
            <v>0</v>
          </cell>
          <cell r="D1757">
            <v>0</v>
          </cell>
        </row>
        <row r="1758">
          <cell r="A1758">
            <v>0</v>
          </cell>
          <cell r="B1758">
            <v>0</v>
          </cell>
          <cell r="D1758">
            <v>0</v>
          </cell>
        </row>
        <row r="1759">
          <cell r="A1759">
            <v>0</v>
          </cell>
          <cell r="B1759">
            <v>0</v>
          </cell>
          <cell r="D1759">
            <v>0</v>
          </cell>
        </row>
        <row r="1760">
          <cell r="A1760">
            <v>0</v>
          </cell>
          <cell r="B1760">
            <v>0</v>
          </cell>
          <cell r="D1760">
            <v>0</v>
          </cell>
        </row>
        <row r="1761">
          <cell r="A1761">
            <v>0</v>
          </cell>
          <cell r="B1761">
            <v>0</v>
          </cell>
          <cell r="D1761">
            <v>0</v>
          </cell>
        </row>
        <row r="1762">
          <cell r="A1762">
            <v>0</v>
          </cell>
          <cell r="B1762">
            <v>0</v>
          </cell>
          <cell r="D1762">
            <v>0</v>
          </cell>
        </row>
        <row r="1763">
          <cell r="A1763">
            <v>0</v>
          </cell>
          <cell r="B1763">
            <v>0</v>
          </cell>
          <cell r="D1763">
            <v>0</v>
          </cell>
        </row>
        <row r="1764">
          <cell r="A1764">
            <v>0</v>
          </cell>
          <cell r="B1764">
            <v>0</v>
          </cell>
          <cell r="D1764">
            <v>0</v>
          </cell>
        </row>
        <row r="1765">
          <cell r="A1765">
            <v>0</v>
          </cell>
          <cell r="B1765">
            <v>0</v>
          </cell>
          <cell r="D1765">
            <v>0</v>
          </cell>
        </row>
        <row r="1766">
          <cell r="A1766">
            <v>0</v>
          </cell>
          <cell r="B1766">
            <v>0</v>
          </cell>
          <cell r="D1766">
            <v>0</v>
          </cell>
        </row>
        <row r="1767">
          <cell r="A1767">
            <v>0</v>
          </cell>
          <cell r="B1767">
            <v>0</v>
          </cell>
          <cell r="D1767">
            <v>0</v>
          </cell>
        </row>
        <row r="1768">
          <cell r="A1768">
            <v>0</v>
          </cell>
          <cell r="B1768">
            <v>0</v>
          </cell>
          <cell r="D1768">
            <v>0</v>
          </cell>
        </row>
        <row r="1769">
          <cell r="A1769">
            <v>0</v>
          </cell>
          <cell r="B1769">
            <v>0</v>
          </cell>
          <cell r="D1769">
            <v>0</v>
          </cell>
        </row>
        <row r="1770">
          <cell r="A1770">
            <v>0</v>
          </cell>
          <cell r="B1770">
            <v>0</v>
          </cell>
          <cell r="D1770">
            <v>0</v>
          </cell>
        </row>
        <row r="1771">
          <cell r="A1771">
            <v>0</v>
          </cell>
          <cell r="B1771">
            <v>0</v>
          </cell>
          <cell r="D1771">
            <v>0</v>
          </cell>
        </row>
        <row r="1772">
          <cell r="A1772">
            <v>0</v>
          </cell>
          <cell r="B1772">
            <v>0</v>
          </cell>
          <cell r="D1772">
            <v>0</v>
          </cell>
        </row>
        <row r="1773">
          <cell r="A1773">
            <v>0</v>
          </cell>
          <cell r="B1773">
            <v>0</v>
          </cell>
          <cell r="D1773">
            <v>0</v>
          </cell>
        </row>
        <row r="1774">
          <cell r="A1774">
            <v>0</v>
          </cell>
          <cell r="B1774">
            <v>0</v>
          </cell>
          <cell r="D1774">
            <v>0</v>
          </cell>
        </row>
        <row r="1775">
          <cell r="A1775">
            <v>0</v>
          </cell>
          <cell r="B1775">
            <v>0</v>
          </cell>
          <cell r="D1775">
            <v>0</v>
          </cell>
        </row>
        <row r="1776">
          <cell r="A1776">
            <v>0</v>
          </cell>
          <cell r="B1776">
            <v>0</v>
          </cell>
          <cell r="D1776">
            <v>0</v>
          </cell>
        </row>
        <row r="1777">
          <cell r="A1777">
            <v>0</v>
          </cell>
          <cell r="B1777">
            <v>0</v>
          </cell>
          <cell r="D1777">
            <v>0</v>
          </cell>
        </row>
        <row r="1778">
          <cell r="A1778">
            <v>0</v>
          </cell>
          <cell r="B1778">
            <v>0</v>
          </cell>
          <cell r="D1778">
            <v>0</v>
          </cell>
        </row>
        <row r="1779">
          <cell r="A1779">
            <v>0</v>
          </cell>
          <cell r="B1779">
            <v>0</v>
          </cell>
          <cell r="D1779">
            <v>0</v>
          </cell>
        </row>
        <row r="1780">
          <cell r="A1780">
            <v>0</v>
          </cell>
          <cell r="B1780">
            <v>0</v>
          </cell>
          <cell r="D1780">
            <v>0</v>
          </cell>
        </row>
        <row r="1781">
          <cell r="A1781">
            <v>0</v>
          </cell>
          <cell r="B1781">
            <v>0</v>
          </cell>
          <cell r="D1781">
            <v>0</v>
          </cell>
        </row>
        <row r="1782">
          <cell r="A1782">
            <v>0</v>
          </cell>
          <cell r="B1782">
            <v>0</v>
          </cell>
          <cell r="D1782">
            <v>0</v>
          </cell>
        </row>
        <row r="1783">
          <cell r="A1783">
            <v>0</v>
          </cell>
          <cell r="B1783">
            <v>0</v>
          </cell>
          <cell r="D1783">
            <v>0</v>
          </cell>
        </row>
        <row r="1784">
          <cell r="A1784">
            <v>0</v>
          </cell>
          <cell r="B1784">
            <v>0</v>
          </cell>
          <cell r="D1784">
            <v>0</v>
          </cell>
        </row>
        <row r="1785">
          <cell r="A1785">
            <v>0</v>
          </cell>
          <cell r="B1785">
            <v>0</v>
          </cell>
          <cell r="D1785">
            <v>0</v>
          </cell>
        </row>
        <row r="1786">
          <cell r="A1786">
            <v>0</v>
          </cell>
          <cell r="B1786">
            <v>0</v>
          </cell>
          <cell r="D1786">
            <v>0</v>
          </cell>
        </row>
        <row r="1787">
          <cell r="A1787">
            <v>0</v>
          </cell>
          <cell r="B1787">
            <v>0</v>
          </cell>
          <cell r="D1787">
            <v>0</v>
          </cell>
        </row>
        <row r="1788">
          <cell r="A1788">
            <v>0</v>
          </cell>
          <cell r="B1788">
            <v>0</v>
          </cell>
          <cell r="D1788">
            <v>0</v>
          </cell>
        </row>
        <row r="1789">
          <cell r="A1789">
            <v>0</v>
          </cell>
          <cell r="B1789">
            <v>0</v>
          </cell>
          <cell r="D1789">
            <v>0</v>
          </cell>
        </row>
        <row r="1790">
          <cell r="A1790">
            <v>0</v>
          </cell>
          <cell r="B1790">
            <v>0</v>
          </cell>
          <cell r="D1790">
            <v>0</v>
          </cell>
        </row>
        <row r="1791">
          <cell r="A1791">
            <v>0</v>
          </cell>
          <cell r="B1791">
            <v>0</v>
          </cell>
          <cell r="D1791">
            <v>0</v>
          </cell>
        </row>
        <row r="1792">
          <cell r="A1792">
            <v>0</v>
          </cell>
          <cell r="B1792">
            <v>0</v>
          </cell>
          <cell r="D1792">
            <v>0</v>
          </cell>
        </row>
        <row r="1793">
          <cell r="A1793">
            <v>0</v>
          </cell>
          <cell r="B1793">
            <v>0</v>
          </cell>
          <cell r="D1793">
            <v>0</v>
          </cell>
        </row>
        <row r="1794">
          <cell r="A1794">
            <v>0</v>
          </cell>
          <cell r="B1794">
            <v>0</v>
          </cell>
          <cell r="D1794">
            <v>0</v>
          </cell>
        </row>
        <row r="1795">
          <cell r="A1795">
            <v>0</v>
          </cell>
          <cell r="B1795">
            <v>0</v>
          </cell>
          <cell r="D1795">
            <v>0</v>
          </cell>
        </row>
        <row r="1796">
          <cell r="A1796">
            <v>0</v>
          </cell>
          <cell r="B1796">
            <v>0</v>
          </cell>
          <cell r="D1796">
            <v>0</v>
          </cell>
        </row>
        <row r="1797">
          <cell r="A1797">
            <v>0</v>
          </cell>
          <cell r="B1797">
            <v>0</v>
          </cell>
          <cell r="D1797">
            <v>0</v>
          </cell>
        </row>
        <row r="1798">
          <cell r="A1798">
            <v>0</v>
          </cell>
          <cell r="B1798">
            <v>0</v>
          </cell>
          <cell r="D1798">
            <v>0</v>
          </cell>
        </row>
        <row r="1799">
          <cell r="A1799">
            <v>0</v>
          </cell>
          <cell r="B1799">
            <v>0</v>
          </cell>
          <cell r="D1799">
            <v>0</v>
          </cell>
        </row>
        <row r="1800">
          <cell r="A1800">
            <v>0</v>
          </cell>
          <cell r="B1800">
            <v>0</v>
          </cell>
          <cell r="D1800">
            <v>0</v>
          </cell>
        </row>
        <row r="1801">
          <cell r="A1801">
            <v>0</v>
          </cell>
          <cell r="B1801">
            <v>0</v>
          </cell>
          <cell r="D1801">
            <v>0</v>
          </cell>
        </row>
        <row r="1802">
          <cell r="A1802">
            <v>0</v>
          </cell>
          <cell r="B1802">
            <v>0</v>
          </cell>
          <cell r="D1802">
            <v>0</v>
          </cell>
        </row>
        <row r="1803">
          <cell r="A1803">
            <v>0</v>
          </cell>
          <cell r="B1803">
            <v>0</v>
          </cell>
          <cell r="D1803">
            <v>0</v>
          </cell>
        </row>
        <row r="1804">
          <cell r="A1804">
            <v>0</v>
          </cell>
          <cell r="B1804">
            <v>0</v>
          </cell>
          <cell r="D1804">
            <v>0</v>
          </cell>
        </row>
        <row r="1805">
          <cell r="A1805">
            <v>0</v>
          </cell>
          <cell r="B1805">
            <v>0</v>
          </cell>
          <cell r="D1805">
            <v>0</v>
          </cell>
        </row>
        <row r="1806">
          <cell r="A1806">
            <v>0</v>
          </cell>
          <cell r="B1806">
            <v>0</v>
          </cell>
          <cell r="D1806">
            <v>0</v>
          </cell>
        </row>
        <row r="1807">
          <cell r="A1807">
            <v>0</v>
          </cell>
          <cell r="B1807">
            <v>0</v>
          </cell>
          <cell r="D1807">
            <v>0</v>
          </cell>
        </row>
        <row r="1808">
          <cell r="A1808">
            <v>0</v>
          </cell>
          <cell r="B1808">
            <v>0</v>
          </cell>
          <cell r="D1808">
            <v>0</v>
          </cell>
        </row>
        <row r="1809">
          <cell r="A1809">
            <v>0</v>
          </cell>
          <cell r="B1809">
            <v>0</v>
          </cell>
          <cell r="D1809">
            <v>0</v>
          </cell>
        </row>
        <row r="1810">
          <cell r="A1810">
            <v>0</v>
          </cell>
          <cell r="B1810">
            <v>0</v>
          </cell>
          <cell r="D1810">
            <v>0</v>
          </cell>
        </row>
        <row r="1811">
          <cell r="A1811">
            <v>0</v>
          </cell>
          <cell r="B1811">
            <v>0</v>
          </cell>
          <cell r="D1811">
            <v>0</v>
          </cell>
        </row>
        <row r="1812">
          <cell r="A1812">
            <v>0</v>
          </cell>
          <cell r="B1812">
            <v>0</v>
          </cell>
          <cell r="D1812">
            <v>0</v>
          </cell>
        </row>
        <row r="1813">
          <cell r="A1813">
            <v>0</v>
          </cell>
          <cell r="B1813">
            <v>0</v>
          </cell>
          <cell r="D1813">
            <v>0</v>
          </cell>
        </row>
        <row r="1814">
          <cell r="A1814">
            <v>0</v>
          </cell>
          <cell r="B1814">
            <v>0</v>
          </cell>
          <cell r="D1814">
            <v>0</v>
          </cell>
        </row>
        <row r="1815">
          <cell r="A1815">
            <v>0</v>
          </cell>
          <cell r="B1815">
            <v>0</v>
          </cell>
          <cell r="D1815">
            <v>0</v>
          </cell>
        </row>
        <row r="1816">
          <cell r="A1816">
            <v>0</v>
          </cell>
          <cell r="B1816">
            <v>0</v>
          </cell>
          <cell r="D1816">
            <v>0</v>
          </cell>
        </row>
        <row r="1817">
          <cell r="A1817">
            <v>0</v>
          </cell>
          <cell r="B1817">
            <v>0</v>
          </cell>
          <cell r="D1817">
            <v>0</v>
          </cell>
        </row>
        <row r="1818">
          <cell r="A1818">
            <v>0</v>
          </cell>
          <cell r="B1818">
            <v>0</v>
          </cell>
          <cell r="D1818">
            <v>0</v>
          </cell>
        </row>
        <row r="1819">
          <cell r="A1819">
            <v>0</v>
          </cell>
          <cell r="B1819">
            <v>0</v>
          </cell>
          <cell r="D1819">
            <v>0</v>
          </cell>
        </row>
        <row r="1820">
          <cell r="A1820">
            <v>0</v>
          </cell>
          <cell r="B1820">
            <v>0</v>
          </cell>
          <cell r="D1820">
            <v>0</v>
          </cell>
        </row>
        <row r="1821">
          <cell r="A1821">
            <v>0</v>
          </cell>
          <cell r="B1821">
            <v>0</v>
          </cell>
          <cell r="D1821">
            <v>0</v>
          </cell>
        </row>
        <row r="1822">
          <cell r="A1822">
            <v>0</v>
          </cell>
          <cell r="B1822">
            <v>0</v>
          </cell>
          <cell r="D1822">
            <v>0</v>
          </cell>
        </row>
        <row r="1823">
          <cell r="A1823">
            <v>0</v>
          </cell>
          <cell r="B1823">
            <v>0</v>
          </cell>
          <cell r="D1823">
            <v>0</v>
          </cell>
        </row>
        <row r="1824">
          <cell r="A1824">
            <v>0</v>
          </cell>
          <cell r="B1824">
            <v>0</v>
          </cell>
          <cell r="D1824">
            <v>0</v>
          </cell>
        </row>
        <row r="1825">
          <cell r="A1825">
            <v>0</v>
          </cell>
          <cell r="B1825">
            <v>0</v>
          </cell>
          <cell r="D1825">
            <v>0</v>
          </cell>
        </row>
        <row r="1826">
          <cell r="A1826">
            <v>0</v>
          </cell>
          <cell r="B1826">
            <v>0</v>
          </cell>
          <cell r="D1826">
            <v>0</v>
          </cell>
        </row>
        <row r="1827">
          <cell r="A1827">
            <v>0</v>
          </cell>
          <cell r="B1827">
            <v>0</v>
          </cell>
          <cell r="D1827">
            <v>0</v>
          </cell>
        </row>
        <row r="1828">
          <cell r="A1828">
            <v>0</v>
          </cell>
          <cell r="B1828">
            <v>0</v>
          </cell>
          <cell r="D1828">
            <v>0</v>
          </cell>
        </row>
        <row r="1829">
          <cell r="A1829">
            <v>0</v>
          </cell>
          <cell r="B1829">
            <v>0</v>
          </cell>
          <cell r="D1829">
            <v>0</v>
          </cell>
        </row>
        <row r="1830">
          <cell r="A1830">
            <v>0</v>
          </cell>
          <cell r="B1830">
            <v>0</v>
          </cell>
          <cell r="D1830">
            <v>0</v>
          </cell>
        </row>
        <row r="1831">
          <cell r="A1831">
            <v>0</v>
          </cell>
          <cell r="B1831">
            <v>0</v>
          </cell>
          <cell r="D1831">
            <v>0</v>
          </cell>
        </row>
        <row r="1832">
          <cell r="A1832">
            <v>0</v>
          </cell>
          <cell r="B1832">
            <v>0</v>
          </cell>
          <cell r="D1832">
            <v>0</v>
          </cell>
        </row>
        <row r="1833">
          <cell r="A1833">
            <v>0</v>
          </cell>
          <cell r="B1833">
            <v>0</v>
          </cell>
          <cell r="D1833">
            <v>0</v>
          </cell>
        </row>
        <row r="1834">
          <cell r="A1834">
            <v>0</v>
          </cell>
          <cell r="B1834">
            <v>0</v>
          </cell>
          <cell r="D1834">
            <v>0</v>
          </cell>
        </row>
        <row r="1835">
          <cell r="A1835">
            <v>0</v>
          </cell>
          <cell r="B1835">
            <v>0</v>
          </cell>
          <cell r="D1835">
            <v>0</v>
          </cell>
        </row>
        <row r="1836">
          <cell r="A1836">
            <v>0</v>
          </cell>
          <cell r="B1836">
            <v>0</v>
          </cell>
          <cell r="D1836">
            <v>0</v>
          </cell>
        </row>
        <row r="1837">
          <cell r="A1837">
            <v>0</v>
          </cell>
          <cell r="B1837">
            <v>0</v>
          </cell>
          <cell r="D1837">
            <v>0</v>
          </cell>
        </row>
        <row r="1838">
          <cell r="A1838">
            <v>0</v>
          </cell>
          <cell r="B1838">
            <v>0</v>
          </cell>
          <cell r="D1838">
            <v>0</v>
          </cell>
        </row>
        <row r="1839">
          <cell r="A1839">
            <v>0</v>
          </cell>
          <cell r="B1839">
            <v>0</v>
          </cell>
          <cell r="D1839">
            <v>0</v>
          </cell>
        </row>
        <row r="1840">
          <cell r="A1840">
            <v>0</v>
          </cell>
          <cell r="B1840">
            <v>0</v>
          </cell>
          <cell r="D1840">
            <v>0</v>
          </cell>
        </row>
        <row r="1841">
          <cell r="A1841">
            <v>0</v>
          </cell>
          <cell r="B1841">
            <v>0</v>
          </cell>
          <cell r="D1841">
            <v>0</v>
          </cell>
        </row>
        <row r="1842">
          <cell r="A1842">
            <v>0</v>
          </cell>
          <cell r="B1842">
            <v>0</v>
          </cell>
          <cell r="D1842">
            <v>0</v>
          </cell>
        </row>
        <row r="1843">
          <cell r="A1843">
            <v>0</v>
          </cell>
          <cell r="B1843">
            <v>0</v>
          </cell>
          <cell r="D1843">
            <v>0</v>
          </cell>
        </row>
        <row r="1844">
          <cell r="A1844">
            <v>0</v>
          </cell>
          <cell r="B1844">
            <v>0</v>
          </cell>
          <cell r="D1844">
            <v>0</v>
          </cell>
        </row>
        <row r="1845">
          <cell r="A1845">
            <v>0</v>
          </cell>
          <cell r="B1845">
            <v>0</v>
          </cell>
          <cell r="D1845">
            <v>0</v>
          </cell>
        </row>
        <row r="1846">
          <cell r="A1846">
            <v>0</v>
          </cell>
          <cell r="B1846">
            <v>0</v>
          </cell>
          <cell r="D1846">
            <v>0</v>
          </cell>
        </row>
        <row r="1847">
          <cell r="A1847">
            <v>0</v>
          </cell>
          <cell r="B1847">
            <v>0</v>
          </cell>
          <cell r="D1847">
            <v>0</v>
          </cell>
        </row>
        <row r="1848">
          <cell r="A1848">
            <v>0</v>
          </cell>
          <cell r="B1848">
            <v>0</v>
          </cell>
          <cell r="D1848">
            <v>0</v>
          </cell>
        </row>
        <row r="1849">
          <cell r="A1849">
            <v>0</v>
          </cell>
          <cell r="B1849">
            <v>0</v>
          </cell>
          <cell r="D1849">
            <v>0</v>
          </cell>
        </row>
        <row r="1850">
          <cell r="A1850">
            <v>0</v>
          </cell>
          <cell r="B1850">
            <v>0</v>
          </cell>
          <cell r="D1850">
            <v>0</v>
          </cell>
        </row>
        <row r="1851">
          <cell r="A1851">
            <v>0</v>
          </cell>
          <cell r="B1851">
            <v>0</v>
          </cell>
          <cell r="D1851">
            <v>0</v>
          </cell>
        </row>
        <row r="1852">
          <cell r="A1852">
            <v>0</v>
          </cell>
          <cell r="B1852">
            <v>0</v>
          </cell>
          <cell r="D1852">
            <v>0</v>
          </cell>
        </row>
        <row r="1853">
          <cell r="A1853">
            <v>0</v>
          </cell>
          <cell r="B1853">
            <v>0</v>
          </cell>
          <cell r="D1853">
            <v>0</v>
          </cell>
        </row>
        <row r="1854">
          <cell r="A1854">
            <v>0</v>
          </cell>
          <cell r="B1854">
            <v>0</v>
          </cell>
          <cell r="D1854">
            <v>0</v>
          </cell>
        </row>
        <row r="1855">
          <cell r="A1855">
            <v>0</v>
          </cell>
          <cell r="B1855">
            <v>0</v>
          </cell>
          <cell r="D1855">
            <v>0</v>
          </cell>
        </row>
        <row r="1856">
          <cell r="A1856">
            <v>0</v>
          </cell>
          <cell r="B1856">
            <v>0</v>
          </cell>
          <cell r="D1856">
            <v>0</v>
          </cell>
        </row>
        <row r="1857">
          <cell r="A1857">
            <v>0</v>
          </cell>
          <cell r="B1857">
            <v>0</v>
          </cell>
          <cell r="D1857">
            <v>0</v>
          </cell>
        </row>
        <row r="1858">
          <cell r="A1858">
            <v>0</v>
          </cell>
          <cell r="B1858">
            <v>0</v>
          </cell>
          <cell r="D1858">
            <v>0</v>
          </cell>
        </row>
        <row r="1859">
          <cell r="A1859">
            <v>0</v>
          </cell>
          <cell r="B1859">
            <v>0</v>
          </cell>
          <cell r="D1859">
            <v>0</v>
          </cell>
        </row>
        <row r="1860">
          <cell r="A1860">
            <v>0</v>
          </cell>
          <cell r="B1860">
            <v>0</v>
          </cell>
          <cell r="D1860">
            <v>0</v>
          </cell>
        </row>
        <row r="1861">
          <cell r="A1861">
            <v>0</v>
          </cell>
          <cell r="B1861">
            <v>0</v>
          </cell>
          <cell r="D1861">
            <v>0</v>
          </cell>
        </row>
        <row r="1862">
          <cell r="A1862">
            <v>0</v>
          </cell>
          <cell r="B1862">
            <v>0</v>
          </cell>
          <cell r="D1862">
            <v>0</v>
          </cell>
        </row>
        <row r="1863">
          <cell r="A1863">
            <v>0</v>
          </cell>
          <cell r="B1863">
            <v>0</v>
          </cell>
          <cell r="D1863">
            <v>0</v>
          </cell>
        </row>
        <row r="1864">
          <cell r="A1864">
            <v>0</v>
          </cell>
          <cell r="B1864">
            <v>0</v>
          </cell>
          <cell r="D1864">
            <v>0</v>
          </cell>
        </row>
        <row r="1865">
          <cell r="A1865">
            <v>0</v>
          </cell>
          <cell r="B1865">
            <v>0</v>
          </cell>
          <cell r="D1865">
            <v>0</v>
          </cell>
        </row>
        <row r="1866">
          <cell r="A1866">
            <v>0</v>
          </cell>
          <cell r="B1866">
            <v>0</v>
          </cell>
          <cell r="D1866">
            <v>0</v>
          </cell>
        </row>
        <row r="1867">
          <cell r="A1867">
            <v>0</v>
          </cell>
          <cell r="B1867">
            <v>0</v>
          </cell>
          <cell r="D1867">
            <v>0</v>
          </cell>
        </row>
        <row r="1868">
          <cell r="A1868">
            <v>0</v>
          </cell>
          <cell r="B1868">
            <v>0</v>
          </cell>
          <cell r="D1868">
            <v>0</v>
          </cell>
        </row>
        <row r="1869">
          <cell r="A1869">
            <v>0</v>
          </cell>
          <cell r="B1869">
            <v>0</v>
          </cell>
          <cell r="D1869">
            <v>0</v>
          </cell>
        </row>
        <row r="1870">
          <cell r="A1870">
            <v>0</v>
          </cell>
          <cell r="B1870">
            <v>0</v>
          </cell>
          <cell r="D1870">
            <v>0</v>
          </cell>
        </row>
        <row r="1871">
          <cell r="A1871">
            <v>0</v>
          </cell>
          <cell r="B1871">
            <v>0</v>
          </cell>
          <cell r="D1871">
            <v>0</v>
          </cell>
        </row>
        <row r="1872">
          <cell r="A1872">
            <v>0</v>
          </cell>
          <cell r="B1872">
            <v>0</v>
          </cell>
          <cell r="D1872">
            <v>0</v>
          </cell>
        </row>
        <row r="1873">
          <cell r="A1873">
            <v>0</v>
          </cell>
          <cell r="B1873">
            <v>0</v>
          </cell>
          <cell r="D1873">
            <v>0</v>
          </cell>
        </row>
        <row r="1874">
          <cell r="A1874">
            <v>0</v>
          </cell>
          <cell r="B1874">
            <v>0</v>
          </cell>
          <cell r="D1874">
            <v>0</v>
          </cell>
        </row>
        <row r="1875">
          <cell r="A1875">
            <v>0</v>
          </cell>
          <cell r="B1875">
            <v>0</v>
          </cell>
          <cell r="D1875">
            <v>0</v>
          </cell>
        </row>
        <row r="1876">
          <cell r="A1876">
            <v>0</v>
          </cell>
          <cell r="B1876">
            <v>0</v>
          </cell>
          <cell r="D1876">
            <v>0</v>
          </cell>
        </row>
        <row r="1877">
          <cell r="A1877">
            <v>0</v>
          </cell>
          <cell r="B1877">
            <v>0</v>
          </cell>
          <cell r="D1877">
            <v>0</v>
          </cell>
        </row>
        <row r="1878">
          <cell r="A1878">
            <v>0</v>
          </cell>
          <cell r="B1878">
            <v>0</v>
          </cell>
          <cell r="D1878">
            <v>0</v>
          </cell>
        </row>
        <row r="1879">
          <cell r="A1879">
            <v>0</v>
          </cell>
          <cell r="B1879">
            <v>0</v>
          </cell>
          <cell r="D1879">
            <v>0</v>
          </cell>
        </row>
        <row r="1880">
          <cell r="A1880">
            <v>0</v>
          </cell>
          <cell r="B1880">
            <v>0</v>
          </cell>
          <cell r="D1880">
            <v>0</v>
          </cell>
        </row>
        <row r="1881">
          <cell r="A1881">
            <v>0</v>
          </cell>
          <cell r="B1881">
            <v>0</v>
          </cell>
          <cell r="D1881">
            <v>0</v>
          </cell>
        </row>
        <row r="1882">
          <cell r="A1882">
            <v>0</v>
          </cell>
          <cell r="B1882">
            <v>0</v>
          </cell>
          <cell r="D1882">
            <v>0</v>
          </cell>
        </row>
        <row r="1883">
          <cell r="A1883">
            <v>0</v>
          </cell>
          <cell r="B1883">
            <v>0</v>
          </cell>
          <cell r="D1883">
            <v>0</v>
          </cell>
        </row>
        <row r="1884">
          <cell r="A1884">
            <v>0</v>
          </cell>
          <cell r="B1884">
            <v>0</v>
          </cell>
          <cell r="D1884">
            <v>0</v>
          </cell>
        </row>
        <row r="1885">
          <cell r="A1885">
            <v>0</v>
          </cell>
          <cell r="B1885">
            <v>0</v>
          </cell>
          <cell r="D1885">
            <v>0</v>
          </cell>
        </row>
        <row r="1886">
          <cell r="A1886">
            <v>0</v>
          </cell>
          <cell r="B1886">
            <v>0</v>
          </cell>
          <cell r="D1886">
            <v>0</v>
          </cell>
        </row>
        <row r="1887">
          <cell r="A1887">
            <v>0</v>
          </cell>
          <cell r="B1887">
            <v>0</v>
          </cell>
          <cell r="D1887">
            <v>0</v>
          </cell>
        </row>
        <row r="1888">
          <cell r="A1888">
            <v>0</v>
          </cell>
          <cell r="B1888">
            <v>0</v>
          </cell>
          <cell r="D1888">
            <v>0</v>
          </cell>
        </row>
        <row r="1889">
          <cell r="A1889">
            <v>0</v>
          </cell>
          <cell r="B1889">
            <v>0</v>
          </cell>
          <cell r="D1889">
            <v>0</v>
          </cell>
        </row>
        <row r="1890">
          <cell r="A1890">
            <v>0</v>
          </cell>
          <cell r="B1890">
            <v>0</v>
          </cell>
          <cell r="D1890">
            <v>0</v>
          </cell>
        </row>
        <row r="1891">
          <cell r="A1891">
            <v>0</v>
          </cell>
          <cell r="B1891">
            <v>0</v>
          </cell>
          <cell r="D1891">
            <v>0</v>
          </cell>
        </row>
        <row r="1892">
          <cell r="A1892">
            <v>0</v>
          </cell>
          <cell r="B1892">
            <v>0</v>
          </cell>
          <cell r="D1892">
            <v>0</v>
          </cell>
        </row>
        <row r="1893">
          <cell r="A1893">
            <v>0</v>
          </cell>
          <cell r="B1893">
            <v>0</v>
          </cell>
          <cell r="D1893">
            <v>0</v>
          </cell>
        </row>
        <row r="1894">
          <cell r="A1894">
            <v>0</v>
          </cell>
          <cell r="B1894">
            <v>0</v>
          </cell>
          <cell r="D1894">
            <v>0</v>
          </cell>
        </row>
        <row r="1895">
          <cell r="A1895">
            <v>0</v>
          </cell>
          <cell r="B1895">
            <v>0</v>
          </cell>
          <cell r="D1895">
            <v>0</v>
          </cell>
        </row>
        <row r="1896">
          <cell r="A1896">
            <v>0</v>
          </cell>
          <cell r="B1896">
            <v>0</v>
          </cell>
          <cell r="D1896">
            <v>0</v>
          </cell>
        </row>
        <row r="1897">
          <cell r="A1897">
            <v>0</v>
          </cell>
          <cell r="B1897">
            <v>0</v>
          </cell>
          <cell r="D1897">
            <v>0</v>
          </cell>
        </row>
        <row r="1898">
          <cell r="A1898">
            <v>0</v>
          </cell>
          <cell r="B1898">
            <v>0</v>
          </cell>
          <cell r="D1898">
            <v>0</v>
          </cell>
        </row>
        <row r="1899">
          <cell r="A1899">
            <v>0</v>
          </cell>
          <cell r="B1899">
            <v>0</v>
          </cell>
          <cell r="D1899">
            <v>0</v>
          </cell>
        </row>
        <row r="1900">
          <cell r="A1900">
            <v>0</v>
          </cell>
          <cell r="B1900">
            <v>0</v>
          </cell>
          <cell r="D1900">
            <v>0</v>
          </cell>
        </row>
        <row r="1901">
          <cell r="A1901">
            <v>0</v>
          </cell>
          <cell r="B1901">
            <v>0</v>
          </cell>
          <cell r="D1901">
            <v>0</v>
          </cell>
        </row>
        <row r="1902">
          <cell r="A1902">
            <v>0</v>
          </cell>
          <cell r="B1902">
            <v>0</v>
          </cell>
          <cell r="D1902">
            <v>0</v>
          </cell>
        </row>
        <row r="1903">
          <cell r="A1903">
            <v>0</v>
          </cell>
          <cell r="B1903">
            <v>0</v>
          </cell>
          <cell r="D1903">
            <v>0</v>
          </cell>
        </row>
        <row r="1904">
          <cell r="A1904">
            <v>0</v>
          </cell>
          <cell r="B1904">
            <v>0</v>
          </cell>
          <cell r="D1904">
            <v>0</v>
          </cell>
        </row>
        <row r="1905">
          <cell r="A1905">
            <v>0</v>
          </cell>
          <cell r="B1905">
            <v>0</v>
          </cell>
          <cell r="D1905">
            <v>0</v>
          </cell>
        </row>
        <row r="1906">
          <cell r="A1906">
            <v>0</v>
          </cell>
          <cell r="B1906">
            <v>0</v>
          </cell>
          <cell r="D1906">
            <v>0</v>
          </cell>
        </row>
        <row r="1907">
          <cell r="A1907">
            <v>0</v>
          </cell>
          <cell r="B1907">
            <v>0</v>
          </cell>
          <cell r="D1907">
            <v>0</v>
          </cell>
        </row>
        <row r="1908">
          <cell r="A1908">
            <v>0</v>
          </cell>
          <cell r="B1908">
            <v>0</v>
          </cell>
          <cell r="D1908">
            <v>0</v>
          </cell>
        </row>
        <row r="1909">
          <cell r="A1909">
            <v>0</v>
          </cell>
          <cell r="B1909">
            <v>0</v>
          </cell>
          <cell r="D1909">
            <v>0</v>
          </cell>
        </row>
        <row r="1910">
          <cell r="A1910">
            <v>0</v>
          </cell>
          <cell r="B1910">
            <v>0</v>
          </cell>
          <cell r="D1910">
            <v>0</v>
          </cell>
        </row>
        <row r="1911">
          <cell r="A1911">
            <v>0</v>
          </cell>
          <cell r="B1911">
            <v>0</v>
          </cell>
          <cell r="D1911">
            <v>0</v>
          </cell>
        </row>
        <row r="1912">
          <cell r="A1912">
            <v>0</v>
          </cell>
          <cell r="B1912">
            <v>0</v>
          </cell>
          <cell r="D1912">
            <v>0</v>
          </cell>
        </row>
        <row r="1913">
          <cell r="A1913">
            <v>0</v>
          </cell>
          <cell r="B1913">
            <v>0</v>
          </cell>
          <cell r="D1913">
            <v>0</v>
          </cell>
        </row>
        <row r="1914">
          <cell r="A1914">
            <v>0</v>
          </cell>
          <cell r="B1914">
            <v>0</v>
          </cell>
          <cell r="D1914">
            <v>0</v>
          </cell>
        </row>
        <row r="1915">
          <cell r="A1915">
            <v>0</v>
          </cell>
          <cell r="B1915">
            <v>0</v>
          </cell>
          <cell r="D1915">
            <v>0</v>
          </cell>
        </row>
        <row r="1916">
          <cell r="A1916">
            <v>0</v>
          </cell>
          <cell r="B1916">
            <v>0</v>
          </cell>
          <cell r="D1916">
            <v>0</v>
          </cell>
        </row>
        <row r="1917">
          <cell r="A1917">
            <v>0</v>
          </cell>
          <cell r="B1917">
            <v>0</v>
          </cell>
          <cell r="D1917">
            <v>0</v>
          </cell>
        </row>
        <row r="1918">
          <cell r="A1918">
            <v>0</v>
          </cell>
          <cell r="B1918">
            <v>0</v>
          </cell>
          <cell r="D1918">
            <v>0</v>
          </cell>
        </row>
        <row r="1919">
          <cell r="A1919">
            <v>0</v>
          </cell>
          <cell r="B1919">
            <v>0</v>
          </cell>
          <cell r="D1919">
            <v>0</v>
          </cell>
        </row>
        <row r="1920">
          <cell r="A1920">
            <v>0</v>
          </cell>
          <cell r="B1920">
            <v>0</v>
          </cell>
          <cell r="D1920">
            <v>0</v>
          </cell>
        </row>
        <row r="1921">
          <cell r="A1921">
            <v>0</v>
          </cell>
          <cell r="B1921">
            <v>0</v>
          </cell>
          <cell r="D1921">
            <v>0</v>
          </cell>
        </row>
        <row r="1922">
          <cell r="A1922">
            <v>0</v>
          </cell>
          <cell r="B1922">
            <v>0</v>
          </cell>
          <cell r="D1922">
            <v>0</v>
          </cell>
        </row>
        <row r="1923">
          <cell r="A1923">
            <v>0</v>
          </cell>
          <cell r="B1923">
            <v>0</v>
          </cell>
          <cell r="D1923">
            <v>0</v>
          </cell>
        </row>
        <row r="1924">
          <cell r="A1924">
            <v>0</v>
          </cell>
          <cell r="B1924">
            <v>0</v>
          </cell>
          <cell r="D1924">
            <v>0</v>
          </cell>
        </row>
        <row r="1925">
          <cell r="A1925">
            <v>0</v>
          </cell>
          <cell r="B1925">
            <v>0</v>
          </cell>
          <cell r="D1925">
            <v>0</v>
          </cell>
        </row>
        <row r="1926">
          <cell r="A1926">
            <v>0</v>
          </cell>
          <cell r="B1926">
            <v>0</v>
          </cell>
          <cell r="D1926">
            <v>0</v>
          </cell>
        </row>
        <row r="1927">
          <cell r="A1927">
            <v>0</v>
          </cell>
          <cell r="B1927">
            <v>0</v>
          </cell>
          <cell r="D1927">
            <v>0</v>
          </cell>
        </row>
        <row r="1928">
          <cell r="A1928">
            <v>0</v>
          </cell>
          <cell r="B1928">
            <v>0</v>
          </cell>
          <cell r="D1928">
            <v>0</v>
          </cell>
        </row>
        <row r="1929">
          <cell r="A1929">
            <v>0</v>
          </cell>
          <cell r="B1929">
            <v>0</v>
          </cell>
          <cell r="D1929">
            <v>0</v>
          </cell>
        </row>
        <row r="1930">
          <cell r="A1930">
            <v>0</v>
          </cell>
          <cell r="B1930">
            <v>0</v>
          </cell>
          <cell r="D1930">
            <v>0</v>
          </cell>
        </row>
        <row r="1931">
          <cell r="A1931">
            <v>0</v>
          </cell>
          <cell r="B1931">
            <v>0</v>
          </cell>
          <cell r="D1931">
            <v>0</v>
          </cell>
        </row>
        <row r="1932">
          <cell r="A1932">
            <v>0</v>
          </cell>
          <cell r="B1932">
            <v>0</v>
          </cell>
          <cell r="D1932">
            <v>0</v>
          </cell>
        </row>
        <row r="1933">
          <cell r="A1933">
            <v>0</v>
          </cell>
          <cell r="B1933">
            <v>0</v>
          </cell>
          <cell r="D1933">
            <v>0</v>
          </cell>
        </row>
        <row r="1934">
          <cell r="A1934">
            <v>0</v>
          </cell>
          <cell r="B1934">
            <v>0</v>
          </cell>
          <cell r="D1934">
            <v>0</v>
          </cell>
        </row>
        <row r="1935">
          <cell r="A1935">
            <v>0</v>
          </cell>
          <cell r="B1935">
            <v>0</v>
          </cell>
          <cell r="D1935">
            <v>0</v>
          </cell>
        </row>
        <row r="1936">
          <cell r="A1936">
            <v>0</v>
          </cell>
          <cell r="B1936">
            <v>0</v>
          </cell>
          <cell r="D1936">
            <v>0</v>
          </cell>
        </row>
        <row r="1937">
          <cell r="A1937">
            <v>0</v>
          </cell>
          <cell r="B1937">
            <v>0</v>
          </cell>
          <cell r="D1937">
            <v>0</v>
          </cell>
        </row>
        <row r="1938">
          <cell r="A1938">
            <v>0</v>
          </cell>
          <cell r="B1938">
            <v>0</v>
          </cell>
          <cell r="D1938">
            <v>0</v>
          </cell>
        </row>
        <row r="1939">
          <cell r="A1939">
            <v>0</v>
          </cell>
          <cell r="B1939">
            <v>0</v>
          </cell>
          <cell r="D1939">
            <v>0</v>
          </cell>
        </row>
        <row r="1940">
          <cell r="A1940">
            <v>0</v>
          </cell>
          <cell r="B1940">
            <v>0</v>
          </cell>
          <cell r="D1940">
            <v>0</v>
          </cell>
        </row>
        <row r="1941">
          <cell r="A1941">
            <v>0</v>
          </cell>
          <cell r="B1941">
            <v>0</v>
          </cell>
          <cell r="D1941">
            <v>0</v>
          </cell>
        </row>
        <row r="1942">
          <cell r="A1942">
            <v>0</v>
          </cell>
          <cell r="B1942">
            <v>0</v>
          </cell>
          <cell r="D1942">
            <v>0</v>
          </cell>
        </row>
        <row r="1943">
          <cell r="A1943">
            <v>0</v>
          </cell>
          <cell r="B1943">
            <v>0</v>
          </cell>
          <cell r="D1943">
            <v>0</v>
          </cell>
        </row>
        <row r="1944">
          <cell r="A1944">
            <v>0</v>
          </cell>
          <cell r="B1944">
            <v>0</v>
          </cell>
          <cell r="D1944">
            <v>0</v>
          </cell>
        </row>
        <row r="1945">
          <cell r="A1945">
            <v>0</v>
          </cell>
          <cell r="B1945">
            <v>0</v>
          </cell>
          <cell r="D1945">
            <v>0</v>
          </cell>
        </row>
        <row r="1946">
          <cell r="A1946">
            <v>0</v>
          </cell>
          <cell r="B1946">
            <v>0</v>
          </cell>
          <cell r="D1946">
            <v>0</v>
          </cell>
        </row>
        <row r="1947">
          <cell r="A1947">
            <v>0</v>
          </cell>
          <cell r="B1947">
            <v>0</v>
          </cell>
          <cell r="D1947">
            <v>0</v>
          </cell>
        </row>
        <row r="1948">
          <cell r="A1948">
            <v>0</v>
          </cell>
          <cell r="B1948">
            <v>0</v>
          </cell>
          <cell r="D1948">
            <v>0</v>
          </cell>
        </row>
        <row r="1949">
          <cell r="A1949">
            <v>0</v>
          </cell>
          <cell r="B1949">
            <v>0</v>
          </cell>
          <cell r="D1949">
            <v>0</v>
          </cell>
        </row>
        <row r="1950">
          <cell r="A1950">
            <v>0</v>
          </cell>
          <cell r="B1950">
            <v>0</v>
          </cell>
          <cell r="D1950">
            <v>0</v>
          </cell>
        </row>
        <row r="1951">
          <cell r="A1951">
            <v>0</v>
          </cell>
          <cell r="B1951">
            <v>0</v>
          </cell>
          <cell r="D1951">
            <v>0</v>
          </cell>
        </row>
        <row r="1952">
          <cell r="A1952">
            <v>0</v>
          </cell>
          <cell r="B1952">
            <v>0</v>
          </cell>
          <cell r="D1952">
            <v>0</v>
          </cell>
        </row>
        <row r="1953">
          <cell r="A1953">
            <v>0</v>
          </cell>
          <cell r="B1953">
            <v>0</v>
          </cell>
          <cell r="D1953">
            <v>0</v>
          </cell>
        </row>
        <row r="1954">
          <cell r="A1954">
            <v>0</v>
          </cell>
          <cell r="B1954">
            <v>0</v>
          </cell>
          <cell r="D1954">
            <v>0</v>
          </cell>
        </row>
        <row r="1955">
          <cell r="A1955">
            <v>0</v>
          </cell>
          <cell r="B1955">
            <v>0</v>
          </cell>
          <cell r="D1955">
            <v>0</v>
          </cell>
        </row>
        <row r="1956">
          <cell r="A1956">
            <v>0</v>
          </cell>
          <cell r="B1956">
            <v>0</v>
          </cell>
          <cell r="D1956">
            <v>0</v>
          </cell>
        </row>
        <row r="1957">
          <cell r="A1957">
            <v>0</v>
          </cell>
          <cell r="B1957">
            <v>0</v>
          </cell>
          <cell r="D1957">
            <v>0</v>
          </cell>
        </row>
        <row r="1958">
          <cell r="A1958">
            <v>0</v>
          </cell>
          <cell r="B1958">
            <v>0</v>
          </cell>
          <cell r="D1958">
            <v>0</v>
          </cell>
        </row>
        <row r="1959">
          <cell r="A1959">
            <v>0</v>
          </cell>
          <cell r="B1959">
            <v>0</v>
          </cell>
          <cell r="D1959">
            <v>0</v>
          </cell>
        </row>
        <row r="1960">
          <cell r="A1960">
            <v>0</v>
          </cell>
          <cell r="B1960">
            <v>0</v>
          </cell>
          <cell r="D1960">
            <v>0</v>
          </cell>
        </row>
        <row r="1961">
          <cell r="A1961">
            <v>0</v>
          </cell>
          <cell r="B1961">
            <v>0</v>
          </cell>
          <cell r="D1961">
            <v>0</v>
          </cell>
        </row>
        <row r="1962">
          <cell r="A1962">
            <v>0</v>
          </cell>
          <cell r="B1962">
            <v>0</v>
          </cell>
          <cell r="D1962">
            <v>0</v>
          </cell>
        </row>
        <row r="1963">
          <cell r="A1963">
            <v>0</v>
          </cell>
          <cell r="B1963">
            <v>0</v>
          </cell>
          <cell r="D1963">
            <v>0</v>
          </cell>
        </row>
        <row r="1964">
          <cell r="A1964">
            <v>0</v>
          </cell>
          <cell r="B1964">
            <v>0</v>
          </cell>
          <cell r="D1964">
            <v>0</v>
          </cell>
        </row>
        <row r="1965">
          <cell r="A1965">
            <v>0</v>
          </cell>
          <cell r="B1965">
            <v>0</v>
          </cell>
          <cell r="D1965">
            <v>0</v>
          </cell>
        </row>
        <row r="1966">
          <cell r="A1966">
            <v>0</v>
          </cell>
          <cell r="B1966">
            <v>0</v>
          </cell>
          <cell r="D1966">
            <v>0</v>
          </cell>
        </row>
        <row r="1967">
          <cell r="A1967">
            <v>0</v>
          </cell>
          <cell r="B1967">
            <v>0</v>
          </cell>
          <cell r="D1967">
            <v>0</v>
          </cell>
        </row>
        <row r="1968">
          <cell r="A1968">
            <v>0</v>
          </cell>
          <cell r="B1968">
            <v>0</v>
          </cell>
          <cell r="D1968">
            <v>0</v>
          </cell>
        </row>
        <row r="1969">
          <cell r="A1969">
            <v>0</v>
          </cell>
          <cell r="B1969">
            <v>0</v>
          </cell>
          <cell r="D1969">
            <v>0</v>
          </cell>
        </row>
        <row r="1970">
          <cell r="A1970">
            <v>0</v>
          </cell>
          <cell r="B1970">
            <v>0</v>
          </cell>
          <cell r="D1970">
            <v>0</v>
          </cell>
        </row>
        <row r="1971">
          <cell r="A1971">
            <v>0</v>
          </cell>
          <cell r="B1971">
            <v>0</v>
          </cell>
          <cell r="D1971">
            <v>0</v>
          </cell>
        </row>
        <row r="1972">
          <cell r="A1972">
            <v>0</v>
          </cell>
          <cell r="B1972">
            <v>0</v>
          </cell>
          <cell r="D1972">
            <v>0</v>
          </cell>
        </row>
        <row r="1973">
          <cell r="A1973">
            <v>0</v>
          </cell>
          <cell r="B1973">
            <v>0</v>
          </cell>
          <cell r="D1973">
            <v>0</v>
          </cell>
        </row>
        <row r="1974">
          <cell r="A1974">
            <v>0</v>
          </cell>
          <cell r="B1974">
            <v>0</v>
          </cell>
          <cell r="D1974">
            <v>0</v>
          </cell>
        </row>
        <row r="1975">
          <cell r="A1975">
            <v>0</v>
          </cell>
          <cell r="B1975">
            <v>0</v>
          </cell>
          <cell r="D1975">
            <v>0</v>
          </cell>
        </row>
        <row r="1976">
          <cell r="A1976">
            <v>0</v>
          </cell>
          <cell r="B1976">
            <v>0</v>
          </cell>
          <cell r="D1976">
            <v>0</v>
          </cell>
        </row>
        <row r="1977">
          <cell r="A1977">
            <v>0</v>
          </cell>
          <cell r="B1977">
            <v>0</v>
          </cell>
          <cell r="D1977">
            <v>0</v>
          </cell>
        </row>
        <row r="1978">
          <cell r="A1978">
            <v>0</v>
          </cell>
          <cell r="B1978">
            <v>0</v>
          </cell>
          <cell r="D1978">
            <v>0</v>
          </cell>
        </row>
        <row r="1979">
          <cell r="A1979">
            <v>0</v>
          </cell>
          <cell r="B1979">
            <v>0</v>
          </cell>
          <cell r="D1979">
            <v>0</v>
          </cell>
        </row>
        <row r="1980">
          <cell r="A1980">
            <v>0</v>
          </cell>
          <cell r="B1980">
            <v>0</v>
          </cell>
          <cell r="D1980">
            <v>0</v>
          </cell>
        </row>
        <row r="1981">
          <cell r="A1981">
            <v>0</v>
          </cell>
          <cell r="B1981">
            <v>0</v>
          </cell>
          <cell r="D1981">
            <v>0</v>
          </cell>
        </row>
        <row r="1982">
          <cell r="A1982">
            <v>0</v>
          </cell>
          <cell r="B1982">
            <v>0</v>
          </cell>
          <cell r="D1982">
            <v>0</v>
          </cell>
        </row>
        <row r="1983">
          <cell r="A1983">
            <v>0</v>
          </cell>
          <cell r="B1983">
            <v>0</v>
          </cell>
          <cell r="D1983">
            <v>0</v>
          </cell>
        </row>
        <row r="1984">
          <cell r="A1984">
            <v>0</v>
          </cell>
          <cell r="B1984">
            <v>0</v>
          </cell>
          <cell r="D1984">
            <v>0</v>
          </cell>
        </row>
        <row r="1985">
          <cell r="A1985">
            <v>0</v>
          </cell>
          <cell r="B1985">
            <v>0</v>
          </cell>
          <cell r="D1985">
            <v>0</v>
          </cell>
        </row>
        <row r="1986">
          <cell r="A1986">
            <v>0</v>
          </cell>
          <cell r="B1986">
            <v>0</v>
          </cell>
          <cell r="D1986">
            <v>0</v>
          </cell>
        </row>
        <row r="1987">
          <cell r="A1987">
            <v>0</v>
          </cell>
          <cell r="B1987">
            <v>0</v>
          </cell>
          <cell r="D1987">
            <v>0</v>
          </cell>
        </row>
        <row r="1988">
          <cell r="A1988">
            <v>0</v>
          </cell>
          <cell r="B1988">
            <v>0</v>
          </cell>
          <cell r="D1988">
            <v>0</v>
          </cell>
        </row>
        <row r="1989">
          <cell r="A1989">
            <v>0</v>
          </cell>
          <cell r="B1989">
            <v>0</v>
          </cell>
          <cell r="D1989">
            <v>0</v>
          </cell>
        </row>
        <row r="1990">
          <cell r="A1990">
            <v>0</v>
          </cell>
          <cell r="B1990">
            <v>0</v>
          </cell>
          <cell r="D1990">
            <v>0</v>
          </cell>
        </row>
        <row r="1991">
          <cell r="A1991">
            <v>0</v>
          </cell>
          <cell r="B1991">
            <v>0</v>
          </cell>
          <cell r="D1991">
            <v>0</v>
          </cell>
        </row>
        <row r="1992">
          <cell r="A1992">
            <v>0</v>
          </cell>
          <cell r="B1992">
            <v>0</v>
          </cell>
          <cell r="D1992">
            <v>0</v>
          </cell>
        </row>
        <row r="1993">
          <cell r="A1993">
            <v>0</v>
          </cell>
          <cell r="B1993">
            <v>0</v>
          </cell>
          <cell r="D1993">
            <v>0</v>
          </cell>
        </row>
        <row r="1994">
          <cell r="A1994">
            <v>0</v>
          </cell>
          <cell r="B1994">
            <v>0</v>
          </cell>
          <cell r="D1994">
            <v>0</v>
          </cell>
        </row>
        <row r="1995">
          <cell r="A1995">
            <v>0</v>
          </cell>
          <cell r="B1995">
            <v>0</v>
          </cell>
          <cell r="D1995">
            <v>0</v>
          </cell>
        </row>
        <row r="1996">
          <cell r="A1996">
            <v>0</v>
          </cell>
          <cell r="B1996">
            <v>0</v>
          </cell>
          <cell r="D1996">
            <v>0</v>
          </cell>
        </row>
        <row r="1997">
          <cell r="A1997">
            <v>0</v>
          </cell>
          <cell r="B1997">
            <v>0</v>
          </cell>
          <cell r="D1997">
            <v>0</v>
          </cell>
        </row>
        <row r="1998">
          <cell r="A1998">
            <v>0</v>
          </cell>
          <cell r="B1998">
            <v>0</v>
          </cell>
          <cell r="D1998">
            <v>0</v>
          </cell>
        </row>
        <row r="1999">
          <cell r="A1999">
            <v>0</v>
          </cell>
          <cell r="B1999">
            <v>0</v>
          </cell>
          <cell r="D1999">
            <v>0</v>
          </cell>
        </row>
        <row r="2000">
          <cell r="A2000">
            <v>0</v>
          </cell>
          <cell r="B2000">
            <v>0</v>
          </cell>
        </row>
        <row r="2001">
          <cell r="A2001">
            <v>0</v>
          </cell>
          <cell r="B200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117"/>
  <sheetViews>
    <sheetView tabSelected="1" view="pageBreakPreview" topLeftCell="C1" zoomScale="85" zoomScaleNormal="100" zoomScaleSheetLayoutView="85" workbookViewId="0">
      <selection activeCell="D87" sqref="D87"/>
    </sheetView>
  </sheetViews>
  <sheetFormatPr defaultRowHeight="12" customHeight="1" x14ac:dyDescent="0.2"/>
  <cols>
    <col min="1" max="1" width="9.5703125" style="314" bestFit="1" customWidth="1"/>
    <col min="2" max="2" width="10.7109375" style="319" bestFit="1" customWidth="1"/>
    <col min="3" max="3" width="17.28515625" style="319" customWidth="1"/>
    <col min="4" max="4" width="70.7109375" style="320" customWidth="1"/>
    <col min="5" max="5" width="8.5703125" style="315" customWidth="1"/>
    <col min="6" max="6" width="13.42578125" style="316" customWidth="1"/>
    <col min="7" max="7" width="17.7109375" style="317" customWidth="1"/>
    <col min="8" max="8" width="20.7109375" style="256" customWidth="1"/>
    <col min="9" max="10" width="11.140625" style="256" customWidth="1"/>
    <col min="11" max="13" width="10.7109375" style="257" customWidth="1"/>
    <col min="14" max="18" width="10.7109375" style="256" customWidth="1"/>
    <col min="19" max="254" width="9.140625" style="256"/>
    <col min="255" max="255" width="9.5703125" style="256" bestFit="1" customWidth="1"/>
    <col min="256" max="256" width="10.7109375" style="256" bestFit="1" customWidth="1"/>
    <col min="257" max="257" width="12.5703125" style="256" bestFit="1" customWidth="1"/>
    <col min="258" max="258" width="70.7109375" style="256" customWidth="1"/>
    <col min="259" max="259" width="8.5703125" style="256" customWidth="1"/>
    <col min="260" max="260" width="13.42578125" style="256" customWidth="1"/>
    <col min="261" max="261" width="17.7109375" style="256" customWidth="1"/>
    <col min="262" max="262" width="20.7109375" style="256" customWidth="1"/>
    <col min="263" max="263" width="11.140625" style="256" customWidth="1"/>
    <col min="264" max="264" width="12.42578125" style="256" customWidth="1"/>
    <col min="265" max="266" width="11.140625" style="256" customWidth="1"/>
    <col min="267" max="274" width="10.7109375" style="256" customWidth="1"/>
    <col min="275" max="510" width="9.140625" style="256"/>
    <col min="511" max="511" width="9.5703125" style="256" bestFit="1" customWidth="1"/>
    <col min="512" max="512" width="10.7109375" style="256" bestFit="1" customWidth="1"/>
    <col min="513" max="513" width="12.5703125" style="256" bestFit="1" customWidth="1"/>
    <col min="514" max="514" width="70.7109375" style="256" customWidth="1"/>
    <col min="515" max="515" width="8.5703125" style="256" customWidth="1"/>
    <col min="516" max="516" width="13.42578125" style="256" customWidth="1"/>
    <col min="517" max="517" width="17.7109375" style="256" customWidth="1"/>
    <col min="518" max="518" width="20.7109375" style="256" customWidth="1"/>
    <col min="519" max="519" width="11.140625" style="256" customWidth="1"/>
    <col min="520" max="520" width="12.42578125" style="256" customWidth="1"/>
    <col min="521" max="522" width="11.140625" style="256" customWidth="1"/>
    <col min="523" max="530" width="10.7109375" style="256" customWidth="1"/>
    <col min="531" max="766" width="9.140625" style="256"/>
    <col min="767" max="767" width="9.5703125" style="256" bestFit="1" customWidth="1"/>
    <col min="768" max="768" width="10.7109375" style="256" bestFit="1" customWidth="1"/>
    <col min="769" max="769" width="12.5703125" style="256" bestFit="1" customWidth="1"/>
    <col min="770" max="770" width="70.7109375" style="256" customWidth="1"/>
    <col min="771" max="771" width="8.5703125" style="256" customWidth="1"/>
    <col min="772" max="772" width="13.42578125" style="256" customWidth="1"/>
    <col min="773" max="773" width="17.7109375" style="256" customWidth="1"/>
    <col min="774" max="774" width="20.7109375" style="256" customWidth="1"/>
    <col min="775" max="775" width="11.140625" style="256" customWidth="1"/>
    <col min="776" max="776" width="12.42578125" style="256" customWidth="1"/>
    <col min="777" max="778" width="11.140625" style="256" customWidth="1"/>
    <col min="779" max="786" width="10.7109375" style="256" customWidth="1"/>
    <col min="787" max="1022" width="9.140625" style="256"/>
    <col min="1023" max="1023" width="9.5703125" style="256" bestFit="1" customWidth="1"/>
    <col min="1024" max="1024" width="10.7109375" style="256" bestFit="1" customWidth="1"/>
    <col min="1025" max="1025" width="12.5703125" style="256" bestFit="1" customWidth="1"/>
    <col min="1026" max="1026" width="70.7109375" style="256" customWidth="1"/>
    <col min="1027" max="1027" width="8.5703125" style="256" customWidth="1"/>
    <col min="1028" max="1028" width="13.42578125" style="256" customWidth="1"/>
    <col min="1029" max="1029" width="17.7109375" style="256" customWidth="1"/>
    <col min="1030" max="1030" width="20.7109375" style="256" customWidth="1"/>
    <col min="1031" max="1031" width="11.140625" style="256" customWidth="1"/>
    <col min="1032" max="1032" width="12.42578125" style="256" customWidth="1"/>
    <col min="1033" max="1034" width="11.140625" style="256" customWidth="1"/>
    <col min="1035" max="1042" width="10.7109375" style="256" customWidth="1"/>
    <col min="1043" max="1278" width="9.140625" style="256"/>
    <col min="1279" max="1279" width="9.5703125" style="256" bestFit="1" customWidth="1"/>
    <col min="1280" max="1280" width="10.7109375" style="256" bestFit="1" customWidth="1"/>
    <col min="1281" max="1281" width="12.5703125" style="256" bestFit="1" customWidth="1"/>
    <col min="1282" max="1282" width="70.7109375" style="256" customWidth="1"/>
    <col min="1283" max="1283" width="8.5703125" style="256" customWidth="1"/>
    <col min="1284" max="1284" width="13.42578125" style="256" customWidth="1"/>
    <col min="1285" max="1285" width="17.7109375" style="256" customWidth="1"/>
    <col min="1286" max="1286" width="20.7109375" style="256" customWidth="1"/>
    <col min="1287" max="1287" width="11.140625" style="256" customWidth="1"/>
    <col min="1288" max="1288" width="12.42578125" style="256" customWidth="1"/>
    <col min="1289" max="1290" width="11.140625" style="256" customWidth="1"/>
    <col min="1291" max="1298" width="10.7109375" style="256" customWidth="1"/>
    <col min="1299" max="1534" width="9.140625" style="256"/>
    <col min="1535" max="1535" width="9.5703125" style="256" bestFit="1" customWidth="1"/>
    <col min="1536" max="1536" width="10.7109375" style="256" bestFit="1" customWidth="1"/>
    <col min="1537" max="1537" width="12.5703125" style="256" bestFit="1" customWidth="1"/>
    <col min="1538" max="1538" width="70.7109375" style="256" customWidth="1"/>
    <col min="1539" max="1539" width="8.5703125" style="256" customWidth="1"/>
    <col min="1540" max="1540" width="13.42578125" style="256" customWidth="1"/>
    <col min="1541" max="1541" width="17.7109375" style="256" customWidth="1"/>
    <col min="1542" max="1542" width="20.7109375" style="256" customWidth="1"/>
    <col min="1543" max="1543" width="11.140625" style="256" customWidth="1"/>
    <col min="1544" max="1544" width="12.42578125" style="256" customWidth="1"/>
    <col min="1545" max="1546" width="11.140625" style="256" customWidth="1"/>
    <col min="1547" max="1554" width="10.7109375" style="256" customWidth="1"/>
    <col min="1555" max="1790" width="9.140625" style="256"/>
    <col min="1791" max="1791" width="9.5703125" style="256" bestFit="1" customWidth="1"/>
    <col min="1792" max="1792" width="10.7109375" style="256" bestFit="1" customWidth="1"/>
    <col min="1793" max="1793" width="12.5703125" style="256" bestFit="1" customWidth="1"/>
    <col min="1794" max="1794" width="70.7109375" style="256" customWidth="1"/>
    <col min="1795" max="1795" width="8.5703125" style="256" customWidth="1"/>
    <col min="1796" max="1796" width="13.42578125" style="256" customWidth="1"/>
    <col min="1797" max="1797" width="17.7109375" style="256" customWidth="1"/>
    <col min="1798" max="1798" width="20.7109375" style="256" customWidth="1"/>
    <col min="1799" max="1799" width="11.140625" style="256" customWidth="1"/>
    <col min="1800" max="1800" width="12.42578125" style="256" customWidth="1"/>
    <col min="1801" max="1802" width="11.140625" style="256" customWidth="1"/>
    <col min="1803" max="1810" width="10.7109375" style="256" customWidth="1"/>
    <col min="1811" max="2046" width="9.140625" style="256"/>
    <col min="2047" max="2047" width="9.5703125" style="256" bestFit="1" customWidth="1"/>
    <col min="2048" max="2048" width="10.7109375" style="256" bestFit="1" customWidth="1"/>
    <col min="2049" max="2049" width="12.5703125" style="256" bestFit="1" customWidth="1"/>
    <col min="2050" max="2050" width="70.7109375" style="256" customWidth="1"/>
    <col min="2051" max="2051" width="8.5703125" style="256" customWidth="1"/>
    <col min="2052" max="2052" width="13.42578125" style="256" customWidth="1"/>
    <col min="2053" max="2053" width="17.7109375" style="256" customWidth="1"/>
    <col min="2054" max="2054" width="20.7109375" style="256" customWidth="1"/>
    <col min="2055" max="2055" width="11.140625" style="256" customWidth="1"/>
    <col min="2056" max="2056" width="12.42578125" style="256" customWidth="1"/>
    <col min="2057" max="2058" width="11.140625" style="256" customWidth="1"/>
    <col min="2059" max="2066" width="10.7109375" style="256" customWidth="1"/>
    <col min="2067" max="2302" width="9.140625" style="256"/>
    <col min="2303" max="2303" width="9.5703125" style="256" bestFit="1" customWidth="1"/>
    <col min="2304" max="2304" width="10.7109375" style="256" bestFit="1" customWidth="1"/>
    <col min="2305" max="2305" width="12.5703125" style="256" bestFit="1" customWidth="1"/>
    <col min="2306" max="2306" width="70.7109375" style="256" customWidth="1"/>
    <col min="2307" max="2307" width="8.5703125" style="256" customWidth="1"/>
    <col min="2308" max="2308" width="13.42578125" style="256" customWidth="1"/>
    <col min="2309" max="2309" width="17.7109375" style="256" customWidth="1"/>
    <col min="2310" max="2310" width="20.7109375" style="256" customWidth="1"/>
    <col min="2311" max="2311" width="11.140625" style="256" customWidth="1"/>
    <col min="2312" max="2312" width="12.42578125" style="256" customWidth="1"/>
    <col min="2313" max="2314" width="11.140625" style="256" customWidth="1"/>
    <col min="2315" max="2322" width="10.7109375" style="256" customWidth="1"/>
    <col min="2323" max="2558" width="9.140625" style="256"/>
    <col min="2559" max="2559" width="9.5703125" style="256" bestFit="1" customWidth="1"/>
    <col min="2560" max="2560" width="10.7109375" style="256" bestFit="1" customWidth="1"/>
    <col min="2561" max="2561" width="12.5703125" style="256" bestFit="1" customWidth="1"/>
    <col min="2562" max="2562" width="70.7109375" style="256" customWidth="1"/>
    <col min="2563" max="2563" width="8.5703125" style="256" customWidth="1"/>
    <col min="2564" max="2564" width="13.42578125" style="256" customWidth="1"/>
    <col min="2565" max="2565" width="17.7109375" style="256" customWidth="1"/>
    <col min="2566" max="2566" width="20.7109375" style="256" customWidth="1"/>
    <col min="2567" max="2567" width="11.140625" style="256" customWidth="1"/>
    <col min="2568" max="2568" width="12.42578125" style="256" customWidth="1"/>
    <col min="2569" max="2570" width="11.140625" style="256" customWidth="1"/>
    <col min="2571" max="2578" width="10.7109375" style="256" customWidth="1"/>
    <col min="2579" max="2814" width="9.140625" style="256"/>
    <col min="2815" max="2815" width="9.5703125" style="256" bestFit="1" customWidth="1"/>
    <col min="2816" max="2816" width="10.7109375" style="256" bestFit="1" customWidth="1"/>
    <col min="2817" max="2817" width="12.5703125" style="256" bestFit="1" customWidth="1"/>
    <col min="2818" max="2818" width="70.7109375" style="256" customWidth="1"/>
    <col min="2819" max="2819" width="8.5703125" style="256" customWidth="1"/>
    <col min="2820" max="2820" width="13.42578125" style="256" customWidth="1"/>
    <col min="2821" max="2821" width="17.7109375" style="256" customWidth="1"/>
    <col min="2822" max="2822" width="20.7109375" style="256" customWidth="1"/>
    <col min="2823" max="2823" width="11.140625" style="256" customWidth="1"/>
    <col min="2824" max="2824" width="12.42578125" style="256" customWidth="1"/>
    <col min="2825" max="2826" width="11.140625" style="256" customWidth="1"/>
    <col min="2827" max="2834" width="10.7109375" style="256" customWidth="1"/>
    <col min="2835" max="3070" width="9.140625" style="256"/>
    <col min="3071" max="3071" width="9.5703125" style="256" bestFit="1" customWidth="1"/>
    <col min="3072" max="3072" width="10.7109375" style="256" bestFit="1" customWidth="1"/>
    <col min="3073" max="3073" width="12.5703125" style="256" bestFit="1" customWidth="1"/>
    <col min="3074" max="3074" width="70.7109375" style="256" customWidth="1"/>
    <col min="3075" max="3075" width="8.5703125" style="256" customWidth="1"/>
    <col min="3076" max="3076" width="13.42578125" style="256" customWidth="1"/>
    <col min="3077" max="3077" width="17.7109375" style="256" customWidth="1"/>
    <col min="3078" max="3078" width="20.7109375" style="256" customWidth="1"/>
    <col min="3079" max="3079" width="11.140625" style="256" customWidth="1"/>
    <col min="3080" max="3080" width="12.42578125" style="256" customWidth="1"/>
    <col min="3081" max="3082" width="11.140625" style="256" customWidth="1"/>
    <col min="3083" max="3090" width="10.7109375" style="256" customWidth="1"/>
    <col min="3091" max="3326" width="9.140625" style="256"/>
    <col min="3327" max="3327" width="9.5703125" style="256" bestFit="1" customWidth="1"/>
    <col min="3328" max="3328" width="10.7109375" style="256" bestFit="1" customWidth="1"/>
    <col min="3329" max="3329" width="12.5703125" style="256" bestFit="1" customWidth="1"/>
    <col min="3330" max="3330" width="70.7109375" style="256" customWidth="1"/>
    <col min="3331" max="3331" width="8.5703125" style="256" customWidth="1"/>
    <col min="3332" max="3332" width="13.42578125" style="256" customWidth="1"/>
    <col min="3333" max="3333" width="17.7109375" style="256" customWidth="1"/>
    <col min="3334" max="3334" width="20.7109375" style="256" customWidth="1"/>
    <col min="3335" max="3335" width="11.140625" style="256" customWidth="1"/>
    <col min="3336" max="3336" width="12.42578125" style="256" customWidth="1"/>
    <col min="3337" max="3338" width="11.140625" style="256" customWidth="1"/>
    <col min="3339" max="3346" width="10.7109375" style="256" customWidth="1"/>
    <col min="3347" max="3582" width="9.140625" style="256"/>
    <col min="3583" max="3583" width="9.5703125" style="256" bestFit="1" customWidth="1"/>
    <col min="3584" max="3584" width="10.7109375" style="256" bestFit="1" customWidth="1"/>
    <col min="3585" max="3585" width="12.5703125" style="256" bestFit="1" customWidth="1"/>
    <col min="3586" max="3586" width="70.7109375" style="256" customWidth="1"/>
    <col min="3587" max="3587" width="8.5703125" style="256" customWidth="1"/>
    <col min="3588" max="3588" width="13.42578125" style="256" customWidth="1"/>
    <col min="3589" max="3589" width="17.7109375" style="256" customWidth="1"/>
    <col min="3590" max="3590" width="20.7109375" style="256" customWidth="1"/>
    <col min="3591" max="3591" width="11.140625" style="256" customWidth="1"/>
    <col min="3592" max="3592" width="12.42578125" style="256" customWidth="1"/>
    <col min="3593" max="3594" width="11.140625" style="256" customWidth="1"/>
    <col min="3595" max="3602" width="10.7109375" style="256" customWidth="1"/>
    <col min="3603" max="3838" width="9.140625" style="256"/>
    <col min="3839" max="3839" width="9.5703125" style="256" bestFit="1" customWidth="1"/>
    <col min="3840" max="3840" width="10.7109375" style="256" bestFit="1" customWidth="1"/>
    <col min="3841" max="3841" width="12.5703125" style="256" bestFit="1" customWidth="1"/>
    <col min="3842" max="3842" width="70.7109375" style="256" customWidth="1"/>
    <col min="3843" max="3843" width="8.5703125" style="256" customWidth="1"/>
    <col min="3844" max="3844" width="13.42578125" style="256" customWidth="1"/>
    <col min="3845" max="3845" width="17.7109375" style="256" customWidth="1"/>
    <col min="3846" max="3846" width="20.7109375" style="256" customWidth="1"/>
    <col min="3847" max="3847" width="11.140625" style="256" customWidth="1"/>
    <col min="3848" max="3848" width="12.42578125" style="256" customWidth="1"/>
    <col min="3849" max="3850" width="11.140625" style="256" customWidth="1"/>
    <col min="3851" max="3858" width="10.7109375" style="256" customWidth="1"/>
    <col min="3859" max="4094" width="9.140625" style="256"/>
    <col min="4095" max="4095" width="9.5703125" style="256" bestFit="1" customWidth="1"/>
    <col min="4096" max="4096" width="10.7109375" style="256" bestFit="1" customWidth="1"/>
    <col min="4097" max="4097" width="12.5703125" style="256" bestFit="1" customWidth="1"/>
    <col min="4098" max="4098" width="70.7109375" style="256" customWidth="1"/>
    <col min="4099" max="4099" width="8.5703125" style="256" customWidth="1"/>
    <col min="4100" max="4100" width="13.42578125" style="256" customWidth="1"/>
    <col min="4101" max="4101" width="17.7109375" style="256" customWidth="1"/>
    <col min="4102" max="4102" width="20.7109375" style="256" customWidth="1"/>
    <col min="4103" max="4103" width="11.140625" style="256" customWidth="1"/>
    <col min="4104" max="4104" width="12.42578125" style="256" customWidth="1"/>
    <col min="4105" max="4106" width="11.140625" style="256" customWidth="1"/>
    <col min="4107" max="4114" width="10.7109375" style="256" customWidth="1"/>
    <col min="4115" max="4350" width="9.140625" style="256"/>
    <col min="4351" max="4351" width="9.5703125" style="256" bestFit="1" customWidth="1"/>
    <col min="4352" max="4352" width="10.7109375" style="256" bestFit="1" customWidth="1"/>
    <col min="4353" max="4353" width="12.5703125" style="256" bestFit="1" customWidth="1"/>
    <col min="4354" max="4354" width="70.7109375" style="256" customWidth="1"/>
    <col min="4355" max="4355" width="8.5703125" style="256" customWidth="1"/>
    <col min="4356" max="4356" width="13.42578125" style="256" customWidth="1"/>
    <col min="4357" max="4357" width="17.7109375" style="256" customWidth="1"/>
    <col min="4358" max="4358" width="20.7109375" style="256" customWidth="1"/>
    <col min="4359" max="4359" width="11.140625" style="256" customWidth="1"/>
    <col min="4360" max="4360" width="12.42578125" style="256" customWidth="1"/>
    <col min="4361" max="4362" width="11.140625" style="256" customWidth="1"/>
    <col min="4363" max="4370" width="10.7109375" style="256" customWidth="1"/>
    <col min="4371" max="4606" width="9.140625" style="256"/>
    <col min="4607" max="4607" width="9.5703125" style="256" bestFit="1" customWidth="1"/>
    <col min="4608" max="4608" width="10.7109375" style="256" bestFit="1" customWidth="1"/>
    <col min="4609" max="4609" width="12.5703125" style="256" bestFit="1" customWidth="1"/>
    <col min="4610" max="4610" width="70.7109375" style="256" customWidth="1"/>
    <col min="4611" max="4611" width="8.5703125" style="256" customWidth="1"/>
    <col min="4612" max="4612" width="13.42578125" style="256" customWidth="1"/>
    <col min="4613" max="4613" width="17.7109375" style="256" customWidth="1"/>
    <col min="4614" max="4614" width="20.7109375" style="256" customWidth="1"/>
    <col min="4615" max="4615" width="11.140625" style="256" customWidth="1"/>
    <col min="4616" max="4616" width="12.42578125" style="256" customWidth="1"/>
    <col min="4617" max="4618" width="11.140625" style="256" customWidth="1"/>
    <col min="4619" max="4626" width="10.7109375" style="256" customWidth="1"/>
    <col min="4627" max="4862" width="9.140625" style="256"/>
    <col min="4863" max="4863" width="9.5703125" style="256" bestFit="1" customWidth="1"/>
    <col min="4864" max="4864" width="10.7109375" style="256" bestFit="1" customWidth="1"/>
    <col min="4865" max="4865" width="12.5703125" style="256" bestFit="1" customWidth="1"/>
    <col min="4866" max="4866" width="70.7109375" style="256" customWidth="1"/>
    <col min="4867" max="4867" width="8.5703125" style="256" customWidth="1"/>
    <col min="4868" max="4868" width="13.42578125" style="256" customWidth="1"/>
    <col min="4869" max="4869" width="17.7109375" style="256" customWidth="1"/>
    <col min="4870" max="4870" width="20.7109375" style="256" customWidth="1"/>
    <col min="4871" max="4871" width="11.140625" style="256" customWidth="1"/>
    <col min="4872" max="4872" width="12.42578125" style="256" customWidth="1"/>
    <col min="4873" max="4874" width="11.140625" style="256" customWidth="1"/>
    <col min="4875" max="4882" width="10.7109375" style="256" customWidth="1"/>
    <col min="4883" max="5118" width="9.140625" style="256"/>
    <col min="5119" max="5119" width="9.5703125" style="256" bestFit="1" customWidth="1"/>
    <col min="5120" max="5120" width="10.7109375" style="256" bestFit="1" customWidth="1"/>
    <col min="5121" max="5121" width="12.5703125" style="256" bestFit="1" customWidth="1"/>
    <col min="5122" max="5122" width="70.7109375" style="256" customWidth="1"/>
    <col min="5123" max="5123" width="8.5703125" style="256" customWidth="1"/>
    <col min="5124" max="5124" width="13.42578125" style="256" customWidth="1"/>
    <col min="5125" max="5125" width="17.7109375" style="256" customWidth="1"/>
    <col min="5126" max="5126" width="20.7109375" style="256" customWidth="1"/>
    <col min="5127" max="5127" width="11.140625" style="256" customWidth="1"/>
    <col min="5128" max="5128" width="12.42578125" style="256" customWidth="1"/>
    <col min="5129" max="5130" width="11.140625" style="256" customWidth="1"/>
    <col min="5131" max="5138" width="10.7109375" style="256" customWidth="1"/>
    <col min="5139" max="5374" width="9.140625" style="256"/>
    <col min="5375" max="5375" width="9.5703125" style="256" bestFit="1" customWidth="1"/>
    <col min="5376" max="5376" width="10.7109375" style="256" bestFit="1" customWidth="1"/>
    <col min="5377" max="5377" width="12.5703125" style="256" bestFit="1" customWidth="1"/>
    <col min="5378" max="5378" width="70.7109375" style="256" customWidth="1"/>
    <col min="5379" max="5379" width="8.5703125" style="256" customWidth="1"/>
    <col min="5380" max="5380" width="13.42578125" style="256" customWidth="1"/>
    <col min="5381" max="5381" width="17.7109375" style="256" customWidth="1"/>
    <col min="5382" max="5382" width="20.7109375" style="256" customWidth="1"/>
    <col min="5383" max="5383" width="11.140625" style="256" customWidth="1"/>
    <col min="5384" max="5384" width="12.42578125" style="256" customWidth="1"/>
    <col min="5385" max="5386" width="11.140625" style="256" customWidth="1"/>
    <col min="5387" max="5394" width="10.7109375" style="256" customWidth="1"/>
    <col min="5395" max="5630" width="9.140625" style="256"/>
    <col min="5631" max="5631" width="9.5703125" style="256" bestFit="1" customWidth="1"/>
    <col min="5632" max="5632" width="10.7109375" style="256" bestFit="1" customWidth="1"/>
    <col min="5633" max="5633" width="12.5703125" style="256" bestFit="1" customWidth="1"/>
    <col min="5634" max="5634" width="70.7109375" style="256" customWidth="1"/>
    <col min="5635" max="5635" width="8.5703125" style="256" customWidth="1"/>
    <col min="5636" max="5636" width="13.42578125" style="256" customWidth="1"/>
    <col min="5637" max="5637" width="17.7109375" style="256" customWidth="1"/>
    <col min="5638" max="5638" width="20.7109375" style="256" customWidth="1"/>
    <col min="5639" max="5639" width="11.140625" style="256" customWidth="1"/>
    <col min="5640" max="5640" width="12.42578125" style="256" customWidth="1"/>
    <col min="5641" max="5642" width="11.140625" style="256" customWidth="1"/>
    <col min="5643" max="5650" width="10.7109375" style="256" customWidth="1"/>
    <col min="5651" max="5886" width="9.140625" style="256"/>
    <col min="5887" max="5887" width="9.5703125" style="256" bestFit="1" customWidth="1"/>
    <col min="5888" max="5888" width="10.7109375" style="256" bestFit="1" customWidth="1"/>
    <col min="5889" max="5889" width="12.5703125" style="256" bestFit="1" customWidth="1"/>
    <col min="5890" max="5890" width="70.7109375" style="256" customWidth="1"/>
    <col min="5891" max="5891" width="8.5703125" style="256" customWidth="1"/>
    <col min="5892" max="5892" width="13.42578125" style="256" customWidth="1"/>
    <col min="5893" max="5893" width="17.7109375" style="256" customWidth="1"/>
    <col min="5894" max="5894" width="20.7109375" style="256" customWidth="1"/>
    <col min="5895" max="5895" width="11.140625" style="256" customWidth="1"/>
    <col min="5896" max="5896" width="12.42578125" style="256" customWidth="1"/>
    <col min="5897" max="5898" width="11.140625" style="256" customWidth="1"/>
    <col min="5899" max="5906" width="10.7109375" style="256" customWidth="1"/>
    <col min="5907" max="6142" width="9.140625" style="256"/>
    <col min="6143" max="6143" width="9.5703125" style="256" bestFit="1" customWidth="1"/>
    <col min="6144" max="6144" width="10.7109375" style="256" bestFit="1" customWidth="1"/>
    <col min="6145" max="6145" width="12.5703125" style="256" bestFit="1" customWidth="1"/>
    <col min="6146" max="6146" width="70.7109375" style="256" customWidth="1"/>
    <col min="6147" max="6147" width="8.5703125" style="256" customWidth="1"/>
    <col min="6148" max="6148" width="13.42578125" style="256" customWidth="1"/>
    <col min="6149" max="6149" width="17.7109375" style="256" customWidth="1"/>
    <col min="6150" max="6150" width="20.7109375" style="256" customWidth="1"/>
    <col min="6151" max="6151" width="11.140625" style="256" customWidth="1"/>
    <col min="6152" max="6152" width="12.42578125" style="256" customWidth="1"/>
    <col min="6153" max="6154" width="11.140625" style="256" customWidth="1"/>
    <col min="6155" max="6162" width="10.7109375" style="256" customWidth="1"/>
    <col min="6163" max="6398" width="9.140625" style="256"/>
    <col min="6399" max="6399" width="9.5703125" style="256" bestFit="1" customWidth="1"/>
    <col min="6400" max="6400" width="10.7109375" style="256" bestFit="1" customWidth="1"/>
    <col min="6401" max="6401" width="12.5703125" style="256" bestFit="1" customWidth="1"/>
    <col min="6402" max="6402" width="70.7109375" style="256" customWidth="1"/>
    <col min="6403" max="6403" width="8.5703125" style="256" customWidth="1"/>
    <col min="6404" max="6404" width="13.42578125" style="256" customWidth="1"/>
    <col min="6405" max="6405" width="17.7109375" style="256" customWidth="1"/>
    <col min="6406" max="6406" width="20.7109375" style="256" customWidth="1"/>
    <col min="6407" max="6407" width="11.140625" style="256" customWidth="1"/>
    <col min="6408" max="6408" width="12.42578125" style="256" customWidth="1"/>
    <col min="6409" max="6410" width="11.140625" style="256" customWidth="1"/>
    <col min="6411" max="6418" width="10.7109375" style="256" customWidth="1"/>
    <col min="6419" max="6654" width="9.140625" style="256"/>
    <col min="6655" max="6655" width="9.5703125" style="256" bestFit="1" customWidth="1"/>
    <col min="6656" max="6656" width="10.7109375" style="256" bestFit="1" customWidth="1"/>
    <col min="6657" max="6657" width="12.5703125" style="256" bestFit="1" customWidth="1"/>
    <col min="6658" max="6658" width="70.7109375" style="256" customWidth="1"/>
    <col min="6659" max="6659" width="8.5703125" style="256" customWidth="1"/>
    <col min="6660" max="6660" width="13.42578125" style="256" customWidth="1"/>
    <col min="6661" max="6661" width="17.7109375" style="256" customWidth="1"/>
    <col min="6662" max="6662" width="20.7109375" style="256" customWidth="1"/>
    <col min="6663" max="6663" width="11.140625" style="256" customWidth="1"/>
    <col min="6664" max="6664" width="12.42578125" style="256" customWidth="1"/>
    <col min="6665" max="6666" width="11.140625" style="256" customWidth="1"/>
    <col min="6667" max="6674" width="10.7109375" style="256" customWidth="1"/>
    <col min="6675" max="6910" width="9.140625" style="256"/>
    <col min="6911" max="6911" width="9.5703125" style="256" bestFit="1" customWidth="1"/>
    <col min="6912" max="6912" width="10.7109375" style="256" bestFit="1" customWidth="1"/>
    <col min="6913" max="6913" width="12.5703125" style="256" bestFit="1" customWidth="1"/>
    <col min="6914" max="6914" width="70.7109375" style="256" customWidth="1"/>
    <col min="6915" max="6915" width="8.5703125" style="256" customWidth="1"/>
    <col min="6916" max="6916" width="13.42578125" style="256" customWidth="1"/>
    <col min="6917" max="6917" width="17.7109375" style="256" customWidth="1"/>
    <col min="6918" max="6918" width="20.7109375" style="256" customWidth="1"/>
    <col min="6919" max="6919" width="11.140625" style="256" customWidth="1"/>
    <col min="6920" max="6920" width="12.42578125" style="256" customWidth="1"/>
    <col min="6921" max="6922" width="11.140625" style="256" customWidth="1"/>
    <col min="6923" max="6930" width="10.7109375" style="256" customWidth="1"/>
    <col min="6931" max="7166" width="9.140625" style="256"/>
    <col min="7167" max="7167" width="9.5703125" style="256" bestFit="1" customWidth="1"/>
    <col min="7168" max="7168" width="10.7109375" style="256" bestFit="1" customWidth="1"/>
    <col min="7169" max="7169" width="12.5703125" style="256" bestFit="1" customWidth="1"/>
    <col min="7170" max="7170" width="70.7109375" style="256" customWidth="1"/>
    <col min="7171" max="7171" width="8.5703125" style="256" customWidth="1"/>
    <col min="7172" max="7172" width="13.42578125" style="256" customWidth="1"/>
    <col min="7173" max="7173" width="17.7109375" style="256" customWidth="1"/>
    <col min="7174" max="7174" width="20.7109375" style="256" customWidth="1"/>
    <col min="7175" max="7175" width="11.140625" style="256" customWidth="1"/>
    <col min="7176" max="7176" width="12.42578125" style="256" customWidth="1"/>
    <col min="7177" max="7178" width="11.140625" style="256" customWidth="1"/>
    <col min="7179" max="7186" width="10.7109375" style="256" customWidth="1"/>
    <col min="7187" max="7422" width="9.140625" style="256"/>
    <col min="7423" max="7423" width="9.5703125" style="256" bestFit="1" customWidth="1"/>
    <col min="7424" max="7424" width="10.7109375" style="256" bestFit="1" customWidth="1"/>
    <col min="7425" max="7425" width="12.5703125" style="256" bestFit="1" customWidth="1"/>
    <col min="7426" max="7426" width="70.7109375" style="256" customWidth="1"/>
    <col min="7427" max="7427" width="8.5703125" style="256" customWidth="1"/>
    <col min="7428" max="7428" width="13.42578125" style="256" customWidth="1"/>
    <col min="7429" max="7429" width="17.7109375" style="256" customWidth="1"/>
    <col min="7430" max="7430" width="20.7109375" style="256" customWidth="1"/>
    <col min="7431" max="7431" width="11.140625" style="256" customWidth="1"/>
    <col min="7432" max="7432" width="12.42578125" style="256" customWidth="1"/>
    <col min="7433" max="7434" width="11.140625" style="256" customWidth="1"/>
    <col min="7435" max="7442" width="10.7109375" style="256" customWidth="1"/>
    <col min="7443" max="7678" width="9.140625" style="256"/>
    <col min="7679" max="7679" width="9.5703125" style="256" bestFit="1" customWidth="1"/>
    <col min="7680" max="7680" width="10.7109375" style="256" bestFit="1" customWidth="1"/>
    <col min="7681" max="7681" width="12.5703125" style="256" bestFit="1" customWidth="1"/>
    <col min="7682" max="7682" width="70.7109375" style="256" customWidth="1"/>
    <col min="7683" max="7683" width="8.5703125" style="256" customWidth="1"/>
    <col min="7684" max="7684" width="13.42578125" style="256" customWidth="1"/>
    <col min="7685" max="7685" width="17.7109375" style="256" customWidth="1"/>
    <col min="7686" max="7686" width="20.7109375" style="256" customWidth="1"/>
    <col min="7687" max="7687" width="11.140625" style="256" customWidth="1"/>
    <col min="7688" max="7688" width="12.42578125" style="256" customWidth="1"/>
    <col min="7689" max="7690" width="11.140625" style="256" customWidth="1"/>
    <col min="7691" max="7698" width="10.7109375" style="256" customWidth="1"/>
    <col min="7699" max="7934" width="9.140625" style="256"/>
    <col min="7935" max="7935" width="9.5703125" style="256" bestFit="1" customWidth="1"/>
    <col min="7936" max="7936" width="10.7109375" style="256" bestFit="1" customWidth="1"/>
    <col min="7937" max="7937" width="12.5703125" style="256" bestFit="1" customWidth="1"/>
    <col min="7938" max="7938" width="70.7109375" style="256" customWidth="1"/>
    <col min="7939" max="7939" width="8.5703125" style="256" customWidth="1"/>
    <col min="7940" max="7940" width="13.42578125" style="256" customWidth="1"/>
    <col min="7941" max="7941" width="17.7109375" style="256" customWidth="1"/>
    <col min="7942" max="7942" width="20.7109375" style="256" customWidth="1"/>
    <col min="7943" max="7943" width="11.140625" style="256" customWidth="1"/>
    <col min="7944" max="7944" width="12.42578125" style="256" customWidth="1"/>
    <col min="7945" max="7946" width="11.140625" style="256" customWidth="1"/>
    <col min="7947" max="7954" width="10.7109375" style="256" customWidth="1"/>
    <col min="7955" max="8190" width="9.140625" style="256"/>
    <col min="8191" max="8191" width="9.5703125" style="256" bestFit="1" customWidth="1"/>
    <col min="8192" max="8192" width="10.7109375" style="256" bestFit="1" customWidth="1"/>
    <col min="8193" max="8193" width="12.5703125" style="256" bestFit="1" customWidth="1"/>
    <col min="8194" max="8194" width="70.7109375" style="256" customWidth="1"/>
    <col min="8195" max="8195" width="8.5703125" style="256" customWidth="1"/>
    <col min="8196" max="8196" width="13.42578125" style="256" customWidth="1"/>
    <col min="8197" max="8197" width="17.7109375" style="256" customWidth="1"/>
    <col min="8198" max="8198" width="20.7109375" style="256" customWidth="1"/>
    <col min="8199" max="8199" width="11.140625" style="256" customWidth="1"/>
    <col min="8200" max="8200" width="12.42578125" style="256" customWidth="1"/>
    <col min="8201" max="8202" width="11.140625" style="256" customWidth="1"/>
    <col min="8203" max="8210" width="10.7109375" style="256" customWidth="1"/>
    <col min="8211" max="8446" width="9.140625" style="256"/>
    <col min="8447" max="8447" width="9.5703125" style="256" bestFit="1" customWidth="1"/>
    <col min="8448" max="8448" width="10.7109375" style="256" bestFit="1" customWidth="1"/>
    <col min="8449" max="8449" width="12.5703125" style="256" bestFit="1" customWidth="1"/>
    <col min="8450" max="8450" width="70.7109375" style="256" customWidth="1"/>
    <col min="8451" max="8451" width="8.5703125" style="256" customWidth="1"/>
    <col min="8452" max="8452" width="13.42578125" style="256" customWidth="1"/>
    <col min="8453" max="8453" width="17.7109375" style="256" customWidth="1"/>
    <col min="8454" max="8454" width="20.7109375" style="256" customWidth="1"/>
    <col min="8455" max="8455" width="11.140625" style="256" customWidth="1"/>
    <col min="8456" max="8456" width="12.42578125" style="256" customWidth="1"/>
    <col min="8457" max="8458" width="11.140625" style="256" customWidth="1"/>
    <col min="8459" max="8466" width="10.7109375" style="256" customWidth="1"/>
    <col min="8467" max="8702" width="9.140625" style="256"/>
    <col min="8703" max="8703" width="9.5703125" style="256" bestFit="1" customWidth="1"/>
    <col min="8704" max="8704" width="10.7109375" style="256" bestFit="1" customWidth="1"/>
    <col min="8705" max="8705" width="12.5703125" style="256" bestFit="1" customWidth="1"/>
    <col min="8706" max="8706" width="70.7109375" style="256" customWidth="1"/>
    <col min="8707" max="8707" width="8.5703125" style="256" customWidth="1"/>
    <col min="8708" max="8708" width="13.42578125" style="256" customWidth="1"/>
    <col min="8709" max="8709" width="17.7109375" style="256" customWidth="1"/>
    <col min="8710" max="8710" width="20.7109375" style="256" customWidth="1"/>
    <col min="8711" max="8711" width="11.140625" style="256" customWidth="1"/>
    <col min="8712" max="8712" width="12.42578125" style="256" customWidth="1"/>
    <col min="8713" max="8714" width="11.140625" style="256" customWidth="1"/>
    <col min="8715" max="8722" width="10.7109375" style="256" customWidth="1"/>
    <col min="8723" max="8958" width="9.140625" style="256"/>
    <col min="8959" max="8959" width="9.5703125" style="256" bestFit="1" customWidth="1"/>
    <col min="8960" max="8960" width="10.7109375" style="256" bestFit="1" customWidth="1"/>
    <col min="8961" max="8961" width="12.5703125" style="256" bestFit="1" customWidth="1"/>
    <col min="8962" max="8962" width="70.7109375" style="256" customWidth="1"/>
    <col min="8963" max="8963" width="8.5703125" style="256" customWidth="1"/>
    <col min="8964" max="8964" width="13.42578125" style="256" customWidth="1"/>
    <col min="8965" max="8965" width="17.7109375" style="256" customWidth="1"/>
    <col min="8966" max="8966" width="20.7109375" style="256" customWidth="1"/>
    <col min="8967" max="8967" width="11.140625" style="256" customWidth="1"/>
    <col min="8968" max="8968" width="12.42578125" style="256" customWidth="1"/>
    <col min="8969" max="8970" width="11.140625" style="256" customWidth="1"/>
    <col min="8971" max="8978" width="10.7109375" style="256" customWidth="1"/>
    <col min="8979" max="9214" width="9.140625" style="256"/>
    <col min="9215" max="9215" width="9.5703125" style="256" bestFit="1" customWidth="1"/>
    <col min="9216" max="9216" width="10.7109375" style="256" bestFit="1" customWidth="1"/>
    <col min="9217" max="9217" width="12.5703125" style="256" bestFit="1" customWidth="1"/>
    <col min="9218" max="9218" width="70.7109375" style="256" customWidth="1"/>
    <col min="9219" max="9219" width="8.5703125" style="256" customWidth="1"/>
    <col min="9220" max="9220" width="13.42578125" style="256" customWidth="1"/>
    <col min="9221" max="9221" width="17.7109375" style="256" customWidth="1"/>
    <col min="9222" max="9222" width="20.7109375" style="256" customWidth="1"/>
    <col min="9223" max="9223" width="11.140625" style="256" customWidth="1"/>
    <col min="9224" max="9224" width="12.42578125" style="256" customWidth="1"/>
    <col min="9225" max="9226" width="11.140625" style="256" customWidth="1"/>
    <col min="9227" max="9234" width="10.7109375" style="256" customWidth="1"/>
    <col min="9235" max="9470" width="9.140625" style="256"/>
    <col min="9471" max="9471" width="9.5703125" style="256" bestFit="1" customWidth="1"/>
    <col min="9472" max="9472" width="10.7109375" style="256" bestFit="1" customWidth="1"/>
    <col min="9473" max="9473" width="12.5703125" style="256" bestFit="1" customWidth="1"/>
    <col min="9474" max="9474" width="70.7109375" style="256" customWidth="1"/>
    <col min="9475" max="9475" width="8.5703125" style="256" customWidth="1"/>
    <col min="9476" max="9476" width="13.42578125" style="256" customWidth="1"/>
    <col min="9477" max="9477" width="17.7109375" style="256" customWidth="1"/>
    <col min="9478" max="9478" width="20.7109375" style="256" customWidth="1"/>
    <col min="9479" max="9479" width="11.140625" style="256" customWidth="1"/>
    <col min="9480" max="9480" width="12.42578125" style="256" customWidth="1"/>
    <col min="9481" max="9482" width="11.140625" style="256" customWidth="1"/>
    <col min="9483" max="9490" width="10.7109375" style="256" customWidth="1"/>
    <col min="9491" max="9726" width="9.140625" style="256"/>
    <col min="9727" max="9727" width="9.5703125" style="256" bestFit="1" customWidth="1"/>
    <col min="9728" max="9728" width="10.7109375" style="256" bestFit="1" customWidth="1"/>
    <col min="9729" max="9729" width="12.5703125" style="256" bestFit="1" customWidth="1"/>
    <col min="9730" max="9730" width="70.7109375" style="256" customWidth="1"/>
    <col min="9731" max="9731" width="8.5703125" style="256" customWidth="1"/>
    <col min="9732" max="9732" width="13.42578125" style="256" customWidth="1"/>
    <col min="9733" max="9733" width="17.7109375" style="256" customWidth="1"/>
    <col min="9734" max="9734" width="20.7109375" style="256" customWidth="1"/>
    <col min="9735" max="9735" width="11.140625" style="256" customWidth="1"/>
    <col min="9736" max="9736" width="12.42578125" style="256" customWidth="1"/>
    <col min="9737" max="9738" width="11.140625" style="256" customWidth="1"/>
    <col min="9739" max="9746" width="10.7109375" style="256" customWidth="1"/>
    <col min="9747" max="9982" width="9.140625" style="256"/>
    <col min="9983" max="9983" width="9.5703125" style="256" bestFit="1" customWidth="1"/>
    <col min="9984" max="9984" width="10.7109375" style="256" bestFit="1" customWidth="1"/>
    <col min="9985" max="9985" width="12.5703125" style="256" bestFit="1" customWidth="1"/>
    <col min="9986" max="9986" width="70.7109375" style="256" customWidth="1"/>
    <col min="9987" max="9987" width="8.5703125" style="256" customWidth="1"/>
    <col min="9988" max="9988" width="13.42578125" style="256" customWidth="1"/>
    <col min="9989" max="9989" width="17.7109375" style="256" customWidth="1"/>
    <col min="9990" max="9990" width="20.7109375" style="256" customWidth="1"/>
    <col min="9991" max="9991" width="11.140625" style="256" customWidth="1"/>
    <col min="9992" max="9992" width="12.42578125" style="256" customWidth="1"/>
    <col min="9993" max="9994" width="11.140625" style="256" customWidth="1"/>
    <col min="9995" max="10002" width="10.7109375" style="256" customWidth="1"/>
    <col min="10003" max="10238" width="9.140625" style="256"/>
    <col min="10239" max="10239" width="9.5703125" style="256" bestFit="1" customWidth="1"/>
    <col min="10240" max="10240" width="10.7109375" style="256" bestFit="1" customWidth="1"/>
    <col min="10241" max="10241" width="12.5703125" style="256" bestFit="1" customWidth="1"/>
    <col min="10242" max="10242" width="70.7109375" style="256" customWidth="1"/>
    <col min="10243" max="10243" width="8.5703125" style="256" customWidth="1"/>
    <col min="10244" max="10244" width="13.42578125" style="256" customWidth="1"/>
    <col min="10245" max="10245" width="17.7109375" style="256" customWidth="1"/>
    <col min="10246" max="10246" width="20.7109375" style="256" customWidth="1"/>
    <col min="10247" max="10247" width="11.140625" style="256" customWidth="1"/>
    <col min="10248" max="10248" width="12.42578125" style="256" customWidth="1"/>
    <col min="10249" max="10250" width="11.140625" style="256" customWidth="1"/>
    <col min="10251" max="10258" width="10.7109375" style="256" customWidth="1"/>
    <col min="10259" max="10494" width="9.140625" style="256"/>
    <col min="10495" max="10495" width="9.5703125" style="256" bestFit="1" customWidth="1"/>
    <col min="10496" max="10496" width="10.7109375" style="256" bestFit="1" customWidth="1"/>
    <col min="10497" max="10497" width="12.5703125" style="256" bestFit="1" customWidth="1"/>
    <col min="10498" max="10498" width="70.7109375" style="256" customWidth="1"/>
    <col min="10499" max="10499" width="8.5703125" style="256" customWidth="1"/>
    <col min="10500" max="10500" width="13.42578125" style="256" customWidth="1"/>
    <col min="10501" max="10501" width="17.7109375" style="256" customWidth="1"/>
    <col min="10502" max="10502" width="20.7109375" style="256" customWidth="1"/>
    <col min="10503" max="10503" width="11.140625" style="256" customWidth="1"/>
    <col min="10504" max="10504" width="12.42578125" style="256" customWidth="1"/>
    <col min="10505" max="10506" width="11.140625" style="256" customWidth="1"/>
    <col min="10507" max="10514" width="10.7109375" style="256" customWidth="1"/>
    <col min="10515" max="10750" width="9.140625" style="256"/>
    <col min="10751" max="10751" width="9.5703125" style="256" bestFit="1" customWidth="1"/>
    <col min="10752" max="10752" width="10.7109375" style="256" bestFit="1" customWidth="1"/>
    <col min="10753" max="10753" width="12.5703125" style="256" bestFit="1" customWidth="1"/>
    <col min="10754" max="10754" width="70.7109375" style="256" customWidth="1"/>
    <col min="10755" max="10755" width="8.5703125" style="256" customWidth="1"/>
    <col min="10756" max="10756" width="13.42578125" style="256" customWidth="1"/>
    <col min="10757" max="10757" width="17.7109375" style="256" customWidth="1"/>
    <col min="10758" max="10758" width="20.7109375" style="256" customWidth="1"/>
    <col min="10759" max="10759" width="11.140625" style="256" customWidth="1"/>
    <col min="10760" max="10760" width="12.42578125" style="256" customWidth="1"/>
    <col min="10761" max="10762" width="11.140625" style="256" customWidth="1"/>
    <col min="10763" max="10770" width="10.7109375" style="256" customWidth="1"/>
    <col min="10771" max="11006" width="9.140625" style="256"/>
    <col min="11007" max="11007" width="9.5703125" style="256" bestFit="1" customWidth="1"/>
    <col min="11008" max="11008" width="10.7109375" style="256" bestFit="1" customWidth="1"/>
    <col min="11009" max="11009" width="12.5703125" style="256" bestFit="1" customWidth="1"/>
    <col min="11010" max="11010" width="70.7109375" style="256" customWidth="1"/>
    <col min="11011" max="11011" width="8.5703125" style="256" customWidth="1"/>
    <col min="11012" max="11012" width="13.42578125" style="256" customWidth="1"/>
    <col min="11013" max="11013" width="17.7109375" style="256" customWidth="1"/>
    <col min="11014" max="11014" width="20.7109375" style="256" customWidth="1"/>
    <col min="11015" max="11015" width="11.140625" style="256" customWidth="1"/>
    <col min="11016" max="11016" width="12.42578125" style="256" customWidth="1"/>
    <col min="11017" max="11018" width="11.140625" style="256" customWidth="1"/>
    <col min="11019" max="11026" width="10.7109375" style="256" customWidth="1"/>
    <col min="11027" max="11262" width="9.140625" style="256"/>
    <col min="11263" max="11263" width="9.5703125" style="256" bestFit="1" customWidth="1"/>
    <col min="11264" max="11264" width="10.7109375" style="256" bestFit="1" customWidth="1"/>
    <col min="11265" max="11265" width="12.5703125" style="256" bestFit="1" customWidth="1"/>
    <col min="11266" max="11266" width="70.7109375" style="256" customWidth="1"/>
    <col min="11267" max="11267" width="8.5703125" style="256" customWidth="1"/>
    <col min="11268" max="11268" width="13.42578125" style="256" customWidth="1"/>
    <col min="11269" max="11269" width="17.7109375" style="256" customWidth="1"/>
    <col min="11270" max="11270" width="20.7109375" style="256" customWidth="1"/>
    <col min="11271" max="11271" width="11.140625" style="256" customWidth="1"/>
    <col min="11272" max="11272" width="12.42578125" style="256" customWidth="1"/>
    <col min="11273" max="11274" width="11.140625" style="256" customWidth="1"/>
    <col min="11275" max="11282" width="10.7109375" style="256" customWidth="1"/>
    <col min="11283" max="11518" width="9.140625" style="256"/>
    <col min="11519" max="11519" width="9.5703125" style="256" bestFit="1" customWidth="1"/>
    <col min="11520" max="11520" width="10.7109375" style="256" bestFit="1" customWidth="1"/>
    <col min="11521" max="11521" width="12.5703125" style="256" bestFit="1" customWidth="1"/>
    <col min="11522" max="11522" width="70.7109375" style="256" customWidth="1"/>
    <col min="11523" max="11523" width="8.5703125" style="256" customWidth="1"/>
    <col min="11524" max="11524" width="13.42578125" style="256" customWidth="1"/>
    <col min="11525" max="11525" width="17.7109375" style="256" customWidth="1"/>
    <col min="11526" max="11526" width="20.7109375" style="256" customWidth="1"/>
    <col min="11527" max="11527" width="11.140625" style="256" customWidth="1"/>
    <col min="11528" max="11528" width="12.42578125" style="256" customWidth="1"/>
    <col min="11529" max="11530" width="11.140625" style="256" customWidth="1"/>
    <col min="11531" max="11538" width="10.7109375" style="256" customWidth="1"/>
    <col min="11539" max="11774" width="9.140625" style="256"/>
    <col min="11775" max="11775" width="9.5703125" style="256" bestFit="1" customWidth="1"/>
    <col min="11776" max="11776" width="10.7109375" style="256" bestFit="1" customWidth="1"/>
    <col min="11777" max="11777" width="12.5703125" style="256" bestFit="1" customWidth="1"/>
    <col min="11778" max="11778" width="70.7109375" style="256" customWidth="1"/>
    <col min="11779" max="11779" width="8.5703125" style="256" customWidth="1"/>
    <col min="11780" max="11780" width="13.42578125" style="256" customWidth="1"/>
    <col min="11781" max="11781" width="17.7109375" style="256" customWidth="1"/>
    <col min="11782" max="11782" width="20.7109375" style="256" customWidth="1"/>
    <col min="11783" max="11783" width="11.140625" style="256" customWidth="1"/>
    <col min="11784" max="11784" width="12.42578125" style="256" customWidth="1"/>
    <col min="11785" max="11786" width="11.140625" style="256" customWidth="1"/>
    <col min="11787" max="11794" width="10.7109375" style="256" customWidth="1"/>
    <col min="11795" max="12030" width="9.140625" style="256"/>
    <col min="12031" max="12031" width="9.5703125" style="256" bestFit="1" customWidth="1"/>
    <col min="12032" max="12032" width="10.7109375" style="256" bestFit="1" customWidth="1"/>
    <col min="12033" max="12033" width="12.5703125" style="256" bestFit="1" customWidth="1"/>
    <col min="12034" max="12034" width="70.7109375" style="256" customWidth="1"/>
    <col min="12035" max="12035" width="8.5703125" style="256" customWidth="1"/>
    <col min="12036" max="12036" width="13.42578125" style="256" customWidth="1"/>
    <col min="12037" max="12037" width="17.7109375" style="256" customWidth="1"/>
    <col min="12038" max="12038" width="20.7109375" style="256" customWidth="1"/>
    <col min="12039" max="12039" width="11.140625" style="256" customWidth="1"/>
    <col min="12040" max="12040" width="12.42578125" style="256" customWidth="1"/>
    <col min="12041" max="12042" width="11.140625" style="256" customWidth="1"/>
    <col min="12043" max="12050" width="10.7109375" style="256" customWidth="1"/>
    <col min="12051" max="12286" width="9.140625" style="256"/>
    <col min="12287" max="12287" width="9.5703125" style="256" bestFit="1" customWidth="1"/>
    <col min="12288" max="12288" width="10.7109375" style="256" bestFit="1" customWidth="1"/>
    <col min="12289" max="12289" width="12.5703125" style="256" bestFit="1" customWidth="1"/>
    <col min="12290" max="12290" width="70.7109375" style="256" customWidth="1"/>
    <col min="12291" max="12291" width="8.5703125" style="256" customWidth="1"/>
    <col min="12292" max="12292" width="13.42578125" style="256" customWidth="1"/>
    <col min="12293" max="12293" width="17.7109375" style="256" customWidth="1"/>
    <col min="12294" max="12294" width="20.7109375" style="256" customWidth="1"/>
    <col min="12295" max="12295" width="11.140625" style="256" customWidth="1"/>
    <col min="12296" max="12296" width="12.42578125" style="256" customWidth="1"/>
    <col min="12297" max="12298" width="11.140625" style="256" customWidth="1"/>
    <col min="12299" max="12306" width="10.7109375" style="256" customWidth="1"/>
    <col min="12307" max="12542" width="9.140625" style="256"/>
    <col min="12543" max="12543" width="9.5703125" style="256" bestFit="1" customWidth="1"/>
    <col min="12544" max="12544" width="10.7109375" style="256" bestFit="1" customWidth="1"/>
    <col min="12545" max="12545" width="12.5703125" style="256" bestFit="1" customWidth="1"/>
    <col min="12546" max="12546" width="70.7109375" style="256" customWidth="1"/>
    <col min="12547" max="12547" width="8.5703125" style="256" customWidth="1"/>
    <col min="12548" max="12548" width="13.42578125" style="256" customWidth="1"/>
    <col min="12549" max="12549" width="17.7109375" style="256" customWidth="1"/>
    <col min="12550" max="12550" width="20.7109375" style="256" customWidth="1"/>
    <col min="12551" max="12551" width="11.140625" style="256" customWidth="1"/>
    <col min="12552" max="12552" width="12.42578125" style="256" customWidth="1"/>
    <col min="12553" max="12554" width="11.140625" style="256" customWidth="1"/>
    <col min="12555" max="12562" width="10.7109375" style="256" customWidth="1"/>
    <col min="12563" max="12798" width="9.140625" style="256"/>
    <col min="12799" max="12799" width="9.5703125" style="256" bestFit="1" customWidth="1"/>
    <col min="12800" max="12800" width="10.7109375" style="256" bestFit="1" customWidth="1"/>
    <col min="12801" max="12801" width="12.5703125" style="256" bestFit="1" customWidth="1"/>
    <col min="12802" max="12802" width="70.7109375" style="256" customWidth="1"/>
    <col min="12803" max="12803" width="8.5703125" style="256" customWidth="1"/>
    <col min="12804" max="12804" width="13.42578125" style="256" customWidth="1"/>
    <col min="12805" max="12805" width="17.7109375" style="256" customWidth="1"/>
    <col min="12806" max="12806" width="20.7109375" style="256" customWidth="1"/>
    <col min="12807" max="12807" width="11.140625" style="256" customWidth="1"/>
    <col min="12808" max="12808" width="12.42578125" style="256" customWidth="1"/>
    <col min="12809" max="12810" width="11.140625" style="256" customWidth="1"/>
    <col min="12811" max="12818" width="10.7109375" style="256" customWidth="1"/>
    <col min="12819" max="13054" width="9.140625" style="256"/>
    <col min="13055" max="13055" width="9.5703125" style="256" bestFit="1" customWidth="1"/>
    <col min="13056" max="13056" width="10.7109375" style="256" bestFit="1" customWidth="1"/>
    <col min="13057" max="13057" width="12.5703125" style="256" bestFit="1" customWidth="1"/>
    <col min="13058" max="13058" width="70.7109375" style="256" customWidth="1"/>
    <col min="13059" max="13059" width="8.5703125" style="256" customWidth="1"/>
    <col min="13060" max="13060" width="13.42578125" style="256" customWidth="1"/>
    <col min="13061" max="13061" width="17.7109375" style="256" customWidth="1"/>
    <col min="13062" max="13062" width="20.7109375" style="256" customWidth="1"/>
    <col min="13063" max="13063" width="11.140625" style="256" customWidth="1"/>
    <col min="13064" max="13064" width="12.42578125" style="256" customWidth="1"/>
    <col min="13065" max="13066" width="11.140625" style="256" customWidth="1"/>
    <col min="13067" max="13074" width="10.7109375" style="256" customWidth="1"/>
    <col min="13075" max="13310" width="9.140625" style="256"/>
    <col min="13311" max="13311" width="9.5703125" style="256" bestFit="1" customWidth="1"/>
    <col min="13312" max="13312" width="10.7109375" style="256" bestFit="1" customWidth="1"/>
    <col min="13313" max="13313" width="12.5703125" style="256" bestFit="1" customWidth="1"/>
    <col min="13314" max="13314" width="70.7109375" style="256" customWidth="1"/>
    <col min="13315" max="13315" width="8.5703125" style="256" customWidth="1"/>
    <col min="13316" max="13316" width="13.42578125" style="256" customWidth="1"/>
    <col min="13317" max="13317" width="17.7109375" style="256" customWidth="1"/>
    <col min="13318" max="13318" width="20.7109375" style="256" customWidth="1"/>
    <col min="13319" max="13319" width="11.140625" style="256" customWidth="1"/>
    <col min="13320" max="13320" width="12.42578125" style="256" customWidth="1"/>
    <col min="13321" max="13322" width="11.140625" style="256" customWidth="1"/>
    <col min="13323" max="13330" width="10.7109375" style="256" customWidth="1"/>
    <col min="13331" max="13566" width="9.140625" style="256"/>
    <col min="13567" max="13567" width="9.5703125" style="256" bestFit="1" customWidth="1"/>
    <col min="13568" max="13568" width="10.7109375" style="256" bestFit="1" customWidth="1"/>
    <col min="13569" max="13569" width="12.5703125" style="256" bestFit="1" customWidth="1"/>
    <col min="13570" max="13570" width="70.7109375" style="256" customWidth="1"/>
    <col min="13571" max="13571" width="8.5703125" style="256" customWidth="1"/>
    <col min="13572" max="13572" width="13.42578125" style="256" customWidth="1"/>
    <col min="13573" max="13573" width="17.7109375" style="256" customWidth="1"/>
    <col min="13574" max="13574" width="20.7109375" style="256" customWidth="1"/>
    <col min="13575" max="13575" width="11.140625" style="256" customWidth="1"/>
    <col min="13576" max="13576" width="12.42578125" style="256" customWidth="1"/>
    <col min="13577" max="13578" width="11.140625" style="256" customWidth="1"/>
    <col min="13579" max="13586" width="10.7109375" style="256" customWidth="1"/>
    <col min="13587" max="13822" width="9.140625" style="256"/>
    <col min="13823" max="13823" width="9.5703125" style="256" bestFit="1" customWidth="1"/>
    <col min="13824" max="13824" width="10.7109375" style="256" bestFit="1" customWidth="1"/>
    <col min="13825" max="13825" width="12.5703125" style="256" bestFit="1" customWidth="1"/>
    <col min="13826" max="13826" width="70.7109375" style="256" customWidth="1"/>
    <col min="13827" max="13827" width="8.5703125" style="256" customWidth="1"/>
    <col min="13828" max="13828" width="13.42578125" style="256" customWidth="1"/>
    <col min="13829" max="13829" width="17.7109375" style="256" customWidth="1"/>
    <col min="13830" max="13830" width="20.7109375" style="256" customWidth="1"/>
    <col min="13831" max="13831" width="11.140625" style="256" customWidth="1"/>
    <col min="13832" max="13832" width="12.42578125" style="256" customWidth="1"/>
    <col min="13833" max="13834" width="11.140625" style="256" customWidth="1"/>
    <col min="13835" max="13842" width="10.7109375" style="256" customWidth="1"/>
    <col min="13843" max="14078" width="9.140625" style="256"/>
    <col min="14079" max="14079" width="9.5703125" style="256" bestFit="1" customWidth="1"/>
    <col min="14080" max="14080" width="10.7109375" style="256" bestFit="1" customWidth="1"/>
    <col min="14081" max="14081" width="12.5703125" style="256" bestFit="1" customWidth="1"/>
    <col min="14082" max="14082" width="70.7109375" style="256" customWidth="1"/>
    <col min="14083" max="14083" width="8.5703125" style="256" customWidth="1"/>
    <col min="14084" max="14084" width="13.42578125" style="256" customWidth="1"/>
    <col min="14085" max="14085" width="17.7109375" style="256" customWidth="1"/>
    <col min="14086" max="14086" width="20.7109375" style="256" customWidth="1"/>
    <col min="14087" max="14087" width="11.140625" style="256" customWidth="1"/>
    <col min="14088" max="14088" width="12.42578125" style="256" customWidth="1"/>
    <col min="14089" max="14090" width="11.140625" style="256" customWidth="1"/>
    <col min="14091" max="14098" width="10.7109375" style="256" customWidth="1"/>
    <col min="14099" max="14334" width="9.140625" style="256"/>
    <col min="14335" max="14335" width="9.5703125" style="256" bestFit="1" customWidth="1"/>
    <col min="14336" max="14336" width="10.7109375" style="256" bestFit="1" customWidth="1"/>
    <col min="14337" max="14337" width="12.5703125" style="256" bestFit="1" customWidth="1"/>
    <col min="14338" max="14338" width="70.7109375" style="256" customWidth="1"/>
    <col min="14339" max="14339" width="8.5703125" style="256" customWidth="1"/>
    <col min="14340" max="14340" width="13.42578125" style="256" customWidth="1"/>
    <col min="14341" max="14341" width="17.7109375" style="256" customWidth="1"/>
    <col min="14342" max="14342" width="20.7109375" style="256" customWidth="1"/>
    <col min="14343" max="14343" width="11.140625" style="256" customWidth="1"/>
    <col min="14344" max="14344" width="12.42578125" style="256" customWidth="1"/>
    <col min="14345" max="14346" width="11.140625" style="256" customWidth="1"/>
    <col min="14347" max="14354" width="10.7109375" style="256" customWidth="1"/>
    <col min="14355" max="14590" width="9.140625" style="256"/>
    <col min="14591" max="14591" width="9.5703125" style="256" bestFit="1" customWidth="1"/>
    <col min="14592" max="14592" width="10.7109375" style="256" bestFit="1" customWidth="1"/>
    <col min="14593" max="14593" width="12.5703125" style="256" bestFit="1" customWidth="1"/>
    <col min="14594" max="14594" width="70.7109375" style="256" customWidth="1"/>
    <col min="14595" max="14595" width="8.5703125" style="256" customWidth="1"/>
    <col min="14596" max="14596" width="13.42578125" style="256" customWidth="1"/>
    <col min="14597" max="14597" width="17.7109375" style="256" customWidth="1"/>
    <col min="14598" max="14598" width="20.7109375" style="256" customWidth="1"/>
    <col min="14599" max="14599" width="11.140625" style="256" customWidth="1"/>
    <col min="14600" max="14600" width="12.42578125" style="256" customWidth="1"/>
    <col min="14601" max="14602" width="11.140625" style="256" customWidth="1"/>
    <col min="14603" max="14610" width="10.7109375" style="256" customWidth="1"/>
    <col min="14611" max="14846" width="9.140625" style="256"/>
    <col min="14847" max="14847" width="9.5703125" style="256" bestFit="1" customWidth="1"/>
    <col min="14848" max="14848" width="10.7109375" style="256" bestFit="1" customWidth="1"/>
    <col min="14849" max="14849" width="12.5703125" style="256" bestFit="1" customWidth="1"/>
    <col min="14850" max="14850" width="70.7109375" style="256" customWidth="1"/>
    <col min="14851" max="14851" width="8.5703125" style="256" customWidth="1"/>
    <col min="14852" max="14852" width="13.42578125" style="256" customWidth="1"/>
    <col min="14853" max="14853" width="17.7109375" style="256" customWidth="1"/>
    <col min="14854" max="14854" width="20.7109375" style="256" customWidth="1"/>
    <col min="14855" max="14855" width="11.140625" style="256" customWidth="1"/>
    <col min="14856" max="14856" width="12.42578125" style="256" customWidth="1"/>
    <col min="14857" max="14858" width="11.140625" style="256" customWidth="1"/>
    <col min="14859" max="14866" width="10.7109375" style="256" customWidth="1"/>
    <col min="14867" max="15102" width="9.140625" style="256"/>
    <col min="15103" max="15103" width="9.5703125" style="256" bestFit="1" customWidth="1"/>
    <col min="15104" max="15104" width="10.7109375" style="256" bestFit="1" customWidth="1"/>
    <col min="15105" max="15105" width="12.5703125" style="256" bestFit="1" customWidth="1"/>
    <col min="15106" max="15106" width="70.7109375" style="256" customWidth="1"/>
    <col min="15107" max="15107" width="8.5703125" style="256" customWidth="1"/>
    <col min="15108" max="15108" width="13.42578125" style="256" customWidth="1"/>
    <col min="15109" max="15109" width="17.7109375" style="256" customWidth="1"/>
    <col min="15110" max="15110" width="20.7109375" style="256" customWidth="1"/>
    <col min="15111" max="15111" width="11.140625" style="256" customWidth="1"/>
    <col min="15112" max="15112" width="12.42578125" style="256" customWidth="1"/>
    <col min="15113" max="15114" width="11.140625" style="256" customWidth="1"/>
    <col min="15115" max="15122" width="10.7109375" style="256" customWidth="1"/>
    <col min="15123" max="15358" width="9.140625" style="256"/>
    <col min="15359" max="15359" width="9.5703125" style="256" bestFit="1" customWidth="1"/>
    <col min="15360" max="15360" width="10.7109375" style="256" bestFit="1" customWidth="1"/>
    <col min="15361" max="15361" width="12.5703125" style="256" bestFit="1" customWidth="1"/>
    <col min="15362" max="15362" width="70.7109375" style="256" customWidth="1"/>
    <col min="15363" max="15363" width="8.5703125" style="256" customWidth="1"/>
    <col min="15364" max="15364" width="13.42578125" style="256" customWidth="1"/>
    <col min="15365" max="15365" width="17.7109375" style="256" customWidth="1"/>
    <col min="15366" max="15366" width="20.7109375" style="256" customWidth="1"/>
    <col min="15367" max="15367" width="11.140625" style="256" customWidth="1"/>
    <col min="15368" max="15368" width="12.42578125" style="256" customWidth="1"/>
    <col min="15369" max="15370" width="11.140625" style="256" customWidth="1"/>
    <col min="15371" max="15378" width="10.7109375" style="256" customWidth="1"/>
    <col min="15379" max="15614" width="9.140625" style="256"/>
    <col min="15615" max="15615" width="9.5703125" style="256" bestFit="1" customWidth="1"/>
    <col min="15616" max="15616" width="10.7109375" style="256" bestFit="1" customWidth="1"/>
    <col min="15617" max="15617" width="12.5703125" style="256" bestFit="1" customWidth="1"/>
    <col min="15618" max="15618" width="70.7109375" style="256" customWidth="1"/>
    <col min="15619" max="15619" width="8.5703125" style="256" customWidth="1"/>
    <col min="15620" max="15620" width="13.42578125" style="256" customWidth="1"/>
    <col min="15621" max="15621" width="17.7109375" style="256" customWidth="1"/>
    <col min="15622" max="15622" width="20.7109375" style="256" customWidth="1"/>
    <col min="15623" max="15623" width="11.140625" style="256" customWidth="1"/>
    <col min="15624" max="15624" width="12.42578125" style="256" customWidth="1"/>
    <col min="15625" max="15626" width="11.140625" style="256" customWidth="1"/>
    <col min="15627" max="15634" width="10.7109375" style="256" customWidth="1"/>
    <col min="15635" max="15870" width="9.140625" style="256"/>
    <col min="15871" max="15871" width="9.5703125" style="256" bestFit="1" customWidth="1"/>
    <col min="15872" max="15872" width="10.7109375" style="256" bestFit="1" customWidth="1"/>
    <col min="15873" max="15873" width="12.5703125" style="256" bestFit="1" customWidth="1"/>
    <col min="15874" max="15874" width="70.7109375" style="256" customWidth="1"/>
    <col min="15875" max="15875" width="8.5703125" style="256" customWidth="1"/>
    <col min="15876" max="15876" width="13.42578125" style="256" customWidth="1"/>
    <col min="15877" max="15877" width="17.7109375" style="256" customWidth="1"/>
    <col min="15878" max="15878" width="20.7109375" style="256" customWidth="1"/>
    <col min="15879" max="15879" width="11.140625" style="256" customWidth="1"/>
    <col min="15880" max="15880" width="12.42578125" style="256" customWidth="1"/>
    <col min="15881" max="15882" width="11.140625" style="256" customWidth="1"/>
    <col min="15883" max="15890" width="10.7109375" style="256" customWidth="1"/>
    <col min="15891" max="16126" width="9.140625" style="256"/>
    <col min="16127" max="16127" width="9.5703125" style="256" bestFit="1" customWidth="1"/>
    <col min="16128" max="16128" width="10.7109375" style="256" bestFit="1" customWidth="1"/>
    <col min="16129" max="16129" width="12.5703125" style="256" bestFit="1" customWidth="1"/>
    <col min="16130" max="16130" width="70.7109375" style="256" customWidth="1"/>
    <col min="16131" max="16131" width="8.5703125" style="256" customWidth="1"/>
    <col min="16132" max="16132" width="13.42578125" style="256" customWidth="1"/>
    <col min="16133" max="16133" width="17.7109375" style="256" customWidth="1"/>
    <col min="16134" max="16134" width="20.7109375" style="256" customWidth="1"/>
    <col min="16135" max="16135" width="11.140625" style="256" customWidth="1"/>
    <col min="16136" max="16136" width="12.42578125" style="256" customWidth="1"/>
    <col min="16137" max="16138" width="11.140625" style="256" customWidth="1"/>
    <col min="16139" max="16146" width="10.7109375" style="256" customWidth="1"/>
    <col min="16147" max="16384" width="9.140625" style="256"/>
  </cols>
  <sheetData>
    <row r="1" spans="1:16" ht="61.5" customHeight="1" thickBot="1" x14ac:dyDescent="0.25">
      <c r="A1" s="380"/>
      <c r="B1" s="381"/>
      <c r="C1" s="380" t="s">
        <v>1828</v>
      </c>
      <c r="D1" s="382"/>
      <c r="E1" s="382"/>
      <c r="F1" s="382"/>
      <c r="G1" s="382"/>
      <c r="H1" s="381"/>
    </row>
    <row r="2" spans="1:16" ht="30" customHeight="1" thickBot="1" x14ac:dyDescent="0.25">
      <c r="A2" s="383" t="s">
        <v>1832</v>
      </c>
      <c r="B2" s="384"/>
      <c r="C2" s="384"/>
      <c r="D2" s="384"/>
      <c r="E2" s="384"/>
      <c r="F2" s="384"/>
      <c r="G2" s="258" t="s">
        <v>1909</v>
      </c>
      <c r="H2" s="259" t="s">
        <v>2034</v>
      </c>
    </row>
    <row r="3" spans="1:16" ht="13.5" thickBot="1" x14ac:dyDescent="0.25">
      <c r="A3" s="385" t="s">
        <v>1910</v>
      </c>
      <c r="B3" s="387" t="s">
        <v>1942</v>
      </c>
      <c r="C3" s="387"/>
      <c r="D3" s="387"/>
      <c r="E3" s="387"/>
      <c r="F3" s="387"/>
      <c r="G3" s="260" t="s">
        <v>1911</v>
      </c>
      <c r="H3" s="261" t="s">
        <v>1943</v>
      </c>
    </row>
    <row r="4" spans="1:16" ht="40.5" customHeight="1" thickBot="1" x14ac:dyDescent="0.25">
      <c r="A4" s="386"/>
      <c r="B4" s="388"/>
      <c r="C4" s="388"/>
      <c r="D4" s="388"/>
      <c r="E4" s="388"/>
      <c r="F4" s="388"/>
      <c r="G4" s="260" t="s">
        <v>1912</v>
      </c>
      <c r="H4" s="262" t="s">
        <v>2046</v>
      </c>
    </row>
    <row r="5" spans="1:16" ht="46.5" customHeight="1" thickBot="1" x14ac:dyDescent="0.25">
      <c r="A5" s="263" t="s">
        <v>1913</v>
      </c>
      <c r="B5" s="379" t="s">
        <v>2035</v>
      </c>
      <c r="C5" s="379"/>
      <c r="D5" s="379"/>
      <c r="E5" s="379"/>
      <c r="F5" s="379"/>
      <c r="G5" s="260" t="s">
        <v>1833</v>
      </c>
      <c r="H5" s="318" t="s">
        <v>2047</v>
      </c>
    </row>
    <row r="6" spans="1:16" ht="20.100000000000001" customHeight="1" x14ac:dyDescent="0.2">
      <c r="A6" s="367" t="s">
        <v>1832</v>
      </c>
      <c r="B6" s="368"/>
      <c r="C6" s="368"/>
      <c r="D6" s="368"/>
      <c r="E6" s="368"/>
      <c r="F6" s="368"/>
      <c r="G6" s="368"/>
      <c r="H6" s="369"/>
    </row>
    <row r="7" spans="1:16" ht="20.100000000000001" customHeight="1" x14ac:dyDescent="0.2">
      <c r="A7" s="370" t="s">
        <v>221</v>
      </c>
      <c r="B7" s="370" t="s">
        <v>1914</v>
      </c>
      <c r="C7" s="370" t="s">
        <v>1915</v>
      </c>
      <c r="D7" s="373" t="s">
        <v>1916</v>
      </c>
      <c r="E7" s="370" t="s">
        <v>185</v>
      </c>
      <c r="F7" s="375" t="s">
        <v>1917</v>
      </c>
      <c r="G7" s="377" t="s">
        <v>1918</v>
      </c>
      <c r="H7" s="378"/>
      <c r="L7" s="324">
        <v>0.1845</v>
      </c>
    </row>
    <row r="8" spans="1:16" ht="20.100000000000001" customHeight="1" x14ac:dyDescent="0.2">
      <c r="A8" s="371"/>
      <c r="B8" s="372"/>
      <c r="C8" s="371"/>
      <c r="D8" s="374"/>
      <c r="E8" s="371"/>
      <c r="F8" s="376"/>
      <c r="G8" s="264" t="s">
        <v>1919</v>
      </c>
      <c r="H8" s="264" t="s">
        <v>1920</v>
      </c>
      <c r="K8" s="355" t="s">
        <v>1921</v>
      </c>
      <c r="L8" s="265" t="s">
        <v>1922</v>
      </c>
      <c r="M8" s="356" t="s">
        <v>1923</v>
      </c>
    </row>
    <row r="9" spans="1:16" ht="12.75" x14ac:dyDescent="0.2">
      <c r="A9" s="266">
        <v>1</v>
      </c>
      <c r="B9" s="267"/>
      <c r="C9" s="333"/>
      <c r="D9" s="268" t="s">
        <v>1944</v>
      </c>
      <c r="E9" s="334"/>
      <c r="F9" s="335"/>
      <c r="G9" s="334"/>
      <c r="H9" s="271"/>
      <c r="K9" s="355"/>
      <c r="L9" s="272">
        <f>BDI!C34</f>
        <v>0.24329999999999999</v>
      </c>
      <c r="M9" s="356"/>
    </row>
    <row r="10" spans="1:16" ht="37.5" customHeight="1" x14ac:dyDescent="0.2">
      <c r="A10" s="273" t="s">
        <v>1924</v>
      </c>
      <c r="B10" s="275" t="s">
        <v>1943</v>
      </c>
      <c r="C10" s="341">
        <v>237222</v>
      </c>
      <c r="D10" s="342" t="s">
        <v>1748</v>
      </c>
      <c r="E10" s="343" t="str">
        <f>IF($C10&lt;&gt;"",VLOOKUP($C10,'[1]LISTA CÓDIGOS'!$A$1:$D$2001,3,FALSE),"")</f>
        <v>PC</v>
      </c>
      <c r="F10" s="344">
        <v>2</v>
      </c>
      <c r="G10" s="277">
        <f t="shared" ref="G10:G15" si="0">M10</f>
        <v>136.21</v>
      </c>
      <c r="H10" s="278">
        <f t="shared" ref="H10:H15" si="1">TRUNC(G10*F10,2)</f>
        <v>272.42</v>
      </c>
      <c r="K10" s="279">
        <v>115</v>
      </c>
      <c r="L10" s="280">
        <f>TRUNC(K10*$L$7,2)</f>
        <v>21.21</v>
      </c>
      <c r="M10" s="280">
        <f>K10+L10</f>
        <v>136.21</v>
      </c>
      <c r="N10" s="281"/>
      <c r="O10" s="282"/>
      <c r="P10" s="283"/>
    </row>
    <row r="11" spans="1:16" ht="37.5" customHeight="1" x14ac:dyDescent="0.2">
      <c r="A11" s="273" t="s">
        <v>1926</v>
      </c>
      <c r="B11" s="275" t="s">
        <v>1943</v>
      </c>
      <c r="C11" s="341">
        <v>230102</v>
      </c>
      <c r="D11" s="342" t="s">
        <v>232</v>
      </c>
      <c r="E11" s="343" t="str">
        <f>IF($C11&lt;&gt;"",VLOOKUP($C11,'[1]LISTA CÓDIGOS'!$A$1:$D$2001,3,FALSE),"")</f>
        <v>PC</v>
      </c>
      <c r="F11" s="344">
        <v>13</v>
      </c>
      <c r="G11" s="277">
        <f t="shared" si="0"/>
        <v>7.42</v>
      </c>
      <c r="H11" s="278">
        <f t="shared" si="1"/>
        <v>96.46</v>
      </c>
      <c r="K11" s="279">
        <v>6.27</v>
      </c>
      <c r="L11" s="280">
        <f t="shared" ref="L11:L74" si="2">TRUNC(K11*$L$7,2)</f>
        <v>1.1499999999999999</v>
      </c>
      <c r="M11" s="280">
        <f t="shared" ref="M11:M112" si="3">K11+L11</f>
        <v>7.42</v>
      </c>
      <c r="N11" s="281"/>
      <c r="O11" s="282"/>
      <c r="P11" s="283"/>
    </row>
    <row r="12" spans="1:16" ht="37.5" customHeight="1" x14ac:dyDescent="0.2">
      <c r="A12" s="273" t="s">
        <v>1927</v>
      </c>
      <c r="B12" s="275" t="s">
        <v>1943</v>
      </c>
      <c r="C12" s="341">
        <v>237677</v>
      </c>
      <c r="D12" s="342" t="s">
        <v>1151</v>
      </c>
      <c r="E12" s="343" t="str">
        <f>IF($C12&lt;&gt;"",VLOOKUP($C12,'[1]LISTA CÓDIGOS'!$A$1:$D$2001,3,FALSE),"")</f>
        <v>PC</v>
      </c>
      <c r="F12" s="344">
        <v>12</v>
      </c>
      <c r="G12" s="277">
        <f t="shared" si="0"/>
        <v>11.05</v>
      </c>
      <c r="H12" s="278">
        <f t="shared" si="1"/>
        <v>132.6</v>
      </c>
      <c r="J12" s="354"/>
      <c r="K12" s="279">
        <v>9.33</v>
      </c>
      <c r="L12" s="280">
        <f t="shared" si="2"/>
        <v>1.72</v>
      </c>
      <c r="M12" s="280">
        <f t="shared" si="3"/>
        <v>11.05</v>
      </c>
      <c r="N12" s="281"/>
      <c r="O12" s="282"/>
      <c r="P12" s="283"/>
    </row>
    <row r="13" spans="1:16" ht="37.5" customHeight="1" x14ac:dyDescent="0.2">
      <c r="A13" s="273" t="s">
        <v>1928</v>
      </c>
      <c r="B13" s="275" t="s">
        <v>1943</v>
      </c>
      <c r="C13" s="341">
        <v>237230</v>
      </c>
      <c r="D13" s="342" t="s">
        <v>240</v>
      </c>
      <c r="E13" s="343" t="str">
        <f>IF($C13&lt;&gt;"",VLOOKUP($C13,'[1]LISTA CÓDIGOS'!$A$1:$D$2001,3,FALSE),"")</f>
        <v>PC</v>
      </c>
      <c r="F13" s="344">
        <v>1</v>
      </c>
      <c r="G13" s="277">
        <f t="shared" si="0"/>
        <v>11.479999999999999</v>
      </c>
      <c r="H13" s="278">
        <f t="shared" si="1"/>
        <v>11.48</v>
      </c>
      <c r="K13" s="279">
        <v>9.6999999999999993</v>
      </c>
      <c r="L13" s="280">
        <f t="shared" si="2"/>
        <v>1.78</v>
      </c>
      <c r="M13" s="280">
        <f t="shared" si="3"/>
        <v>11.479999999999999</v>
      </c>
      <c r="N13" s="281"/>
      <c r="O13" s="282"/>
      <c r="P13" s="283"/>
    </row>
    <row r="14" spans="1:16" ht="37.5" customHeight="1" x14ac:dyDescent="0.2">
      <c r="A14" s="273" t="s">
        <v>1929</v>
      </c>
      <c r="B14" s="275" t="s">
        <v>1943</v>
      </c>
      <c r="C14" s="341">
        <v>237248</v>
      </c>
      <c r="D14" s="342" t="s">
        <v>241</v>
      </c>
      <c r="E14" s="343" t="str">
        <f>IF($C14&lt;&gt;"",VLOOKUP($C14,'[1]LISTA CÓDIGOS'!$A$1:$D$2001,3,FALSE),"")</f>
        <v>PC</v>
      </c>
      <c r="F14" s="344">
        <v>1</v>
      </c>
      <c r="G14" s="277">
        <f t="shared" si="0"/>
        <v>24.7</v>
      </c>
      <c r="H14" s="278">
        <f t="shared" si="1"/>
        <v>24.7</v>
      </c>
      <c r="K14" s="279">
        <v>20.86</v>
      </c>
      <c r="L14" s="280">
        <f t="shared" si="2"/>
        <v>3.84</v>
      </c>
      <c r="M14" s="280">
        <f t="shared" si="3"/>
        <v>24.7</v>
      </c>
      <c r="N14" s="281"/>
      <c r="O14" s="282"/>
      <c r="P14" s="283"/>
    </row>
    <row r="15" spans="1:16" ht="37.5" customHeight="1" x14ac:dyDescent="0.2">
      <c r="A15" s="273" t="s">
        <v>1930</v>
      </c>
      <c r="B15" s="275" t="s">
        <v>1943</v>
      </c>
      <c r="C15" s="341">
        <v>327692</v>
      </c>
      <c r="D15" s="342" t="s">
        <v>277</v>
      </c>
      <c r="E15" s="343" t="str">
        <f>IF($C15&lt;&gt;"",VLOOKUP($C15,'[1]LISTA CÓDIGOS'!$A$1:$D$2001,3,FALSE),"")</f>
        <v>PC</v>
      </c>
      <c r="F15" s="344">
        <v>33</v>
      </c>
      <c r="G15" s="277">
        <f t="shared" si="0"/>
        <v>0.80999999999999994</v>
      </c>
      <c r="H15" s="278">
        <f t="shared" si="1"/>
        <v>26.73</v>
      </c>
      <c r="K15" s="279">
        <v>0.69</v>
      </c>
      <c r="L15" s="280">
        <f t="shared" si="2"/>
        <v>0.12</v>
      </c>
      <c r="M15" s="280">
        <f t="shared" si="3"/>
        <v>0.80999999999999994</v>
      </c>
      <c r="N15" s="281"/>
      <c r="O15" s="282"/>
      <c r="P15" s="283"/>
    </row>
    <row r="16" spans="1:16" ht="37.5" customHeight="1" x14ac:dyDescent="0.2">
      <c r="A16" s="273" t="s">
        <v>1945</v>
      </c>
      <c r="B16" s="275" t="s">
        <v>1943</v>
      </c>
      <c r="C16" s="341">
        <v>328138</v>
      </c>
      <c r="D16" s="342" t="s">
        <v>1769</v>
      </c>
      <c r="E16" s="343" t="str">
        <f>IF($C16&lt;&gt;"",VLOOKUP($C16,'[1]LISTA CÓDIGOS'!$A$1:$D$2001,3,FALSE),"")</f>
        <v>PC</v>
      </c>
      <c r="F16" s="344">
        <v>2</v>
      </c>
      <c r="G16" s="277">
        <f t="shared" ref="G16:G21" si="4">M16</f>
        <v>16.36</v>
      </c>
      <c r="H16" s="278">
        <f t="shared" ref="H16:H21" si="5">TRUNC(G16*F16,2)</f>
        <v>32.72</v>
      </c>
      <c r="K16" s="279">
        <v>13.82</v>
      </c>
      <c r="L16" s="280">
        <f t="shared" si="2"/>
        <v>2.54</v>
      </c>
      <c r="M16" s="280">
        <f>K16+L16</f>
        <v>16.36</v>
      </c>
      <c r="N16" s="281"/>
      <c r="O16" s="282"/>
      <c r="P16" s="283"/>
    </row>
    <row r="17" spans="1:16" ht="37.5" customHeight="1" x14ac:dyDescent="0.2">
      <c r="A17" s="273" t="s">
        <v>1946</v>
      </c>
      <c r="B17" s="275" t="s">
        <v>1943</v>
      </c>
      <c r="C17" s="341">
        <v>211789</v>
      </c>
      <c r="D17" s="342" t="s">
        <v>1775</v>
      </c>
      <c r="E17" s="343" t="str">
        <f>IF($C17&lt;&gt;"",VLOOKUP($C17,'[1]LISTA CÓDIGOS'!$A$1:$D$2001,3,FALSE),"")</f>
        <v>PC</v>
      </c>
      <c r="F17" s="344">
        <v>1</v>
      </c>
      <c r="G17" s="277">
        <f t="shared" si="4"/>
        <v>104.72</v>
      </c>
      <c r="H17" s="278">
        <f t="shared" si="5"/>
        <v>104.72</v>
      </c>
      <c r="K17" s="279">
        <v>88.41</v>
      </c>
      <c r="L17" s="280">
        <f t="shared" si="2"/>
        <v>16.309999999999999</v>
      </c>
      <c r="M17" s="280">
        <f t="shared" ref="M17:M21" si="6">K17+L17</f>
        <v>104.72</v>
      </c>
      <c r="N17" s="281"/>
      <c r="O17" s="282"/>
      <c r="P17" s="283"/>
    </row>
    <row r="18" spans="1:16" ht="37.5" customHeight="1" x14ac:dyDescent="0.2">
      <c r="A18" s="273" t="s">
        <v>1947</v>
      </c>
      <c r="B18" s="275" t="s">
        <v>1943</v>
      </c>
      <c r="C18" s="341">
        <v>231712</v>
      </c>
      <c r="D18" s="342" t="s">
        <v>1778</v>
      </c>
      <c r="E18" s="343" t="str">
        <f>IF($C18&lt;&gt;"",VLOOKUP($C18,'[1]LISTA CÓDIGOS'!$A$1:$D$2001,3,FALSE),"")</f>
        <v>CJ</v>
      </c>
      <c r="F18" s="344">
        <v>9</v>
      </c>
      <c r="G18" s="277">
        <f t="shared" si="4"/>
        <v>38.79</v>
      </c>
      <c r="H18" s="278">
        <f t="shared" si="5"/>
        <v>349.11</v>
      </c>
      <c r="J18" s="354"/>
      <c r="K18" s="279">
        <v>32.75</v>
      </c>
      <c r="L18" s="280">
        <f t="shared" si="2"/>
        <v>6.04</v>
      </c>
      <c r="M18" s="280">
        <f t="shared" si="6"/>
        <v>38.79</v>
      </c>
      <c r="N18" s="281"/>
      <c r="O18" s="282"/>
      <c r="P18" s="283"/>
    </row>
    <row r="19" spans="1:16" ht="37.5" customHeight="1" x14ac:dyDescent="0.2">
      <c r="A19" s="273" t="s">
        <v>1948</v>
      </c>
      <c r="B19" s="275" t="s">
        <v>1943</v>
      </c>
      <c r="C19" s="341">
        <v>211771</v>
      </c>
      <c r="D19" s="342" t="s">
        <v>1779</v>
      </c>
      <c r="E19" s="343" t="str">
        <f>IF($C19&lt;&gt;"",VLOOKUP($C19,'[1]LISTA CÓDIGOS'!$A$1:$D$2001,3,FALSE),"")</f>
        <v>PC</v>
      </c>
      <c r="F19" s="344">
        <v>6</v>
      </c>
      <c r="G19" s="277">
        <f t="shared" si="4"/>
        <v>80.899999999999991</v>
      </c>
      <c r="H19" s="278">
        <f t="shared" si="5"/>
        <v>485.4</v>
      </c>
      <c r="K19" s="279">
        <v>68.3</v>
      </c>
      <c r="L19" s="280">
        <f t="shared" si="2"/>
        <v>12.6</v>
      </c>
      <c r="M19" s="280">
        <f t="shared" si="6"/>
        <v>80.899999999999991</v>
      </c>
      <c r="N19" s="281"/>
      <c r="O19" s="282"/>
      <c r="P19" s="283"/>
    </row>
    <row r="20" spans="1:16" ht="37.5" customHeight="1" x14ac:dyDescent="0.2">
      <c r="A20" s="273" t="s">
        <v>1949</v>
      </c>
      <c r="B20" s="275" t="s">
        <v>1943</v>
      </c>
      <c r="C20" s="341">
        <v>357255</v>
      </c>
      <c r="D20" s="342" t="s">
        <v>1811</v>
      </c>
      <c r="E20" s="343" t="str">
        <f>IF($C20&lt;&gt;"",VLOOKUP($C20,'[1]LISTA CÓDIGOS'!$A$1:$D$2001,3,FALSE),"")</f>
        <v>PC</v>
      </c>
      <c r="F20" s="344">
        <v>1</v>
      </c>
      <c r="G20" s="277">
        <f t="shared" si="4"/>
        <v>308.91000000000003</v>
      </c>
      <c r="H20" s="278">
        <f t="shared" si="5"/>
        <v>308.91000000000003</v>
      </c>
      <c r="K20" s="279">
        <v>260.8</v>
      </c>
      <c r="L20" s="280">
        <f t="shared" si="2"/>
        <v>48.11</v>
      </c>
      <c r="M20" s="280">
        <f t="shared" si="6"/>
        <v>308.91000000000003</v>
      </c>
      <c r="N20" s="281"/>
      <c r="O20" s="282"/>
      <c r="P20" s="283"/>
    </row>
    <row r="21" spans="1:16" ht="37.5" customHeight="1" x14ac:dyDescent="0.2">
      <c r="A21" s="273" t="s">
        <v>1950</v>
      </c>
      <c r="B21" s="275" t="s">
        <v>1943</v>
      </c>
      <c r="C21" s="341">
        <v>225623</v>
      </c>
      <c r="D21" s="342" t="s">
        <v>1179</v>
      </c>
      <c r="E21" s="343" t="str">
        <f>IF($C21&lt;&gt;"",VLOOKUP($C21,'[1]LISTA CÓDIGOS'!$A$1:$D$2001,3,FALSE),"")</f>
        <v>M</v>
      </c>
      <c r="F21" s="344">
        <v>4</v>
      </c>
      <c r="G21" s="277">
        <f t="shared" si="4"/>
        <v>2.04</v>
      </c>
      <c r="H21" s="278">
        <f t="shared" si="5"/>
        <v>8.16</v>
      </c>
      <c r="K21" s="279">
        <v>1.73</v>
      </c>
      <c r="L21" s="280">
        <f t="shared" si="2"/>
        <v>0.31</v>
      </c>
      <c r="M21" s="280">
        <f t="shared" si="6"/>
        <v>2.04</v>
      </c>
      <c r="N21" s="281"/>
      <c r="O21" s="282"/>
      <c r="P21" s="283"/>
    </row>
    <row r="22" spans="1:16" ht="37.5" customHeight="1" x14ac:dyDescent="0.2">
      <c r="A22" s="273" t="s">
        <v>1951</v>
      </c>
      <c r="B22" s="275" t="s">
        <v>1943</v>
      </c>
      <c r="C22" s="341">
        <v>231548</v>
      </c>
      <c r="D22" s="342" t="s">
        <v>1182</v>
      </c>
      <c r="E22" s="343" t="str">
        <f>IF($C22&lt;&gt;"",VLOOKUP($C22,'[1]LISTA CÓDIGOS'!$A$1:$D$2001,3,FALSE),"")</f>
        <v>M</v>
      </c>
      <c r="F22" s="344">
        <v>362</v>
      </c>
      <c r="G22" s="277">
        <f t="shared" ref="G22:G27" si="7">M22</f>
        <v>5.68</v>
      </c>
      <c r="H22" s="278">
        <f t="shared" ref="H22:H27" si="8">TRUNC(G22*F22,2)</f>
        <v>2056.16</v>
      </c>
      <c r="K22" s="279">
        <v>4.8</v>
      </c>
      <c r="L22" s="280">
        <f t="shared" si="2"/>
        <v>0.88</v>
      </c>
      <c r="M22" s="280">
        <f>K22+L22</f>
        <v>5.68</v>
      </c>
      <c r="N22" s="281"/>
      <c r="O22" s="282"/>
      <c r="P22" s="283"/>
    </row>
    <row r="23" spans="1:16" ht="37.5" customHeight="1" x14ac:dyDescent="0.2">
      <c r="A23" s="273" t="s">
        <v>1952</v>
      </c>
      <c r="B23" s="275" t="s">
        <v>1943</v>
      </c>
      <c r="C23" s="341">
        <v>225656</v>
      </c>
      <c r="D23" s="342" t="s">
        <v>1186</v>
      </c>
      <c r="E23" s="343" t="str">
        <f>IF($C23&lt;&gt;"",VLOOKUP($C23,'[1]LISTA CÓDIGOS'!$A$1:$D$2001,3,FALSE),"")</f>
        <v>M</v>
      </c>
      <c r="F23" s="344">
        <v>9</v>
      </c>
      <c r="G23" s="277">
        <f t="shared" si="7"/>
        <v>7.81</v>
      </c>
      <c r="H23" s="278">
        <f t="shared" si="8"/>
        <v>70.290000000000006</v>
      </c>
      <c r="K23" s="279">
        <v>6.6</v>
      </c>
      <c r="L23" s="280">
        <f t="shared" si="2"/>
        <v>1.21</v>
      </c>
      <c r="M23" s="280">
        <f t="shared" ref="M23:M27" si="9">K23+L23</f>
        <v>7.81</v>
      </c>
      <c r="N23" s="281"/>
      <c r="O23" s="282"/>
      <c r="P23" s="283"/>
    </row>
    <row r="24" spans="1:16" ht="37.5" customHeight="1" x14ac:dyDescent="0.2">
      <c r="A24" s="273" t="s">
        <v>1953</v>
      </c>
      <c r="B24" s="275" t="s">
        <v>1943</v>
      </c>
      <c r="C24" s="341">
        <v>2964</v>
      </c>
      <c r="D24" s="342" t="s">
        <v>1234</v>
      </c>
      <c r="E24" s="343" t="s">
        <v>225</v>
      </c>
      <c r="F24" s="344">
        <v>388</v>
      </c>
      <c r="G24" s="277">
        <f t="shared" si="7"/>
        <v>5.51</v>
      </c>
      <c r="H24" s="278">
        <f t="shared" si="8"/>
        <v>2137.88</v>
      </c>
      <c r="J24" s="354"/>
      <c r="K24" s="279">
        <v>4.66</v>
      </c>
      <c r="L24" s="280">
        <f t="shared" si="2"/>
        <v>0.85</v>
      </c>
      <c r="M24" s="280">
        <f t="shared" si="9"/>
        <v>5.51</v>
      </c>
      <c r="N24" s="281"/>
      <c r="O24" s="282"/>
      <c r="P24" s="283"/>
    </row>
    <row r="25" spans="1:16" ht="37.5" customHeight="1" x14ac:dyDescent="0.2">
      <c r="A25" s="273" t="s">
        <v>1954</v>
      </c>
      <c r="B25" s="275" t="s">
        <v>1943</v>
      </c>
      <c r="C25" s="341">
        <v>2931</v>
      </c>
      <c r="D25" s="342" t="s">
        <v>1235</v>
      </c>
      <c r="E25" s="343" t="s">
        <v>225</v>
      </c>
      <c r="F25" s="344">
        <v>183</v>
      </c>
      <c r="G25" s="277">
        <f t="shared" si="7"/>
        <v>2.4699999999999998</v>
      </c>
      <c r="H25" s="278">
        <f t="shared" si="8"/>
        <v>452.01</v>
      </c>
      <c r="K25" s="279">
        <v>2.09</v>
      </c>
      <c r="L25" s="280">
        <f t="shared" si="2"/>
        <v>0.38</v>
      </c>
      <c r="M25" s="280">
        <f t="shared" si="9"/>
        <v>2.4699999999999998</v>
      </c>
      <c r="N25" s="281"/>
      <c r="O25" s="282"/>
      <c r="P25" s="283"/>
    </row>
    <row r="26" spans="1:16" ht="37.5" customHeight="1" x14ac:dyDescent="0.2">
      <c r="A26" s="273" t="s">
        <v>1955</v>
      </c>
      <c r="B26" s="275" t="s">
        <v>1943</v>
      </c>
      <c r="C26" s="341">
        <v>226373</v>
      </c>
      <c r="D26" s="342" t="s">
        <v>1239</v>
      </c>
      <c r="E26" s="343" t="str">
        <f>IF($C26&lt;&gt;"",VLOOKUP($C26,'[1]LISTA CÓDIGOS'!$A$1:$D$2001,3,FALSE),"")</f>
        <v>M</v>
      </c>
      <c r="F26" s="344">
        <v>26</v>
      </c>
      <c r="G26" s="277">
        <f t="shared" si="7"/>
        <v>20.119999999999997</v>
      </c>
      <c r="H26" s="278">
        <f t="shared" si="8"/>
        <v>523.12</v>
      </c>
      <c r="K26" s="279">
        <v>16.989999999999998</v>
      </c>
      <c r="L26" s="280">
        <f t="shared" si="2"/>
        <v>3.13</v>
      </c>
      <c r="M26" s="280">
        <f t="shared" si="9"/>
        <v>20.119999999999997</v>
      </c>
      <c r="N26" s="281"/>
      <c r="O26" s="282"/>
      <c r="P26" s="283"/>
    </row>
    <row r="27" spans="1:16" ht="37.5" customHeight="1" x14ac:dyDescent="0.2">
      <c r="A27" s="273" t="s">
        <v>1956</v>
      </c>
      <c r="B27" s="275" t="s">
        <v>1943</v>
      </c>
      <c r="C27" s="341">
        <v>231589</v>
      </c>
      <c r="D27" s="342" t="s">
        <v>302</v>
      </c>
      <c r="E27" s="343" t="str">
        <f>IF($C27&lt;&gt;"",VLOOKUP($C27,'[1]LISTA CÓDIGOS'!$A$1:$D$2001,3,FALSE),"")</f>
        <v>M</v>
      </c>
      <c r="F27" s="344">
        <v>422</v>
      </c>
      <c r="G27" s="277">
        <f t="shared" si="7"/>
        <v>17.23</v>
      </c>
      <c r="H27" s="278">
        <f t="shared" si="8"/>
        <v>7271.06</v>
      </c>
      <c r="K27" s="279">
        <v>14.55</v>
      </c>
      <c r="L27" s="280">
        <f t="shared" si="2"/>
        <v>2.68</v>
      </c>
      <c r="M27" s="280">
        <f t="shared" si="9"/>
        <v>17.23</v>
      </c>
      <c r="N27" s="281"/>
      <c r="O27" s="282"/>
      <c r="P27" s="283"/>
    </row>
    <row r="28" spans="1:16" ht="37.5" customHeight="1" x14ac:dyDescent="0.2">
      <c r="A28" s="273" t="s">
        <v>1957</v>
      </c>
      <c r="B28" s="275" t="s">
        <v>1943</v>
      </c>
      <c r="C28" s="341">
        <v>231878</v>
      </c>
      <c r="D28" s="342" t="s">
        <v>1755</v>
      </c>
      <c r="E28" s="343" t="str">
        <f>IF($C28&lt;&gt;"",VLOOKUP($C28,'[1]LISTA CÓDIGOS'!$A$1:$D$2001,3,FALSE),"")</f>
        <v>PC</v>
      </c>
      <c r="F28" s="344">
        <v>2</v>
      </c>
      <c r="G28" s="277">
        <f t="shared" ref="G28:G33" si="10">M28</f>
        <v>7.53</v>
      </c>
      <c r="H28" s="278">
        <f t="shared" ref="H28:H33" si="11">TRUNC(G28*F28,2)</f>
        <v>15.06</v>
      </c>
      <c r="K28" s="279">
        <v>6.36</v>
      </c>
      <c r="L28" s="280">
        <f t="shared" si="2"/>
        <v>1.17</v>
      </c>
      <c r="M28" s="280">
        <f>K28+L28</f>
        <v>7.53</v>
      </c>
      <c r="N28" s="281"/>
      <c r="O28" s="282"/>
      <c r="P28" s="283"/>
    </row>
    <row r="29" spans="1:16" ht="37.5" customHeight="1" x14ac:dyDescent="0.2">
      <c r="A29" s="273" t="s">
        <v>1958</v>
      </c>
      <c r="B29" s="275" t="s">
        <v>1943</v>
      </c>
      <c r="C29" s="341">
        <v>270439</v>
      </c>
      <c r="D29" s="342" t="s">
        <v>840</v>
      </c>
      <c r="E29" s="343" t="str">
        <f>IF($C29&lt;&gt;"",VLOOKUP($C29,'[1]LISTA CÓDIGOS'!$A$1:$D$2001,3,FALSE),"")</f>
        <v>PC</v>
      </c>
      <c r="F29" s="344">
        <v>3</v>
      </c>
      <c r="G29" s="277">
        <f t="shared" si="10"/>
        <v>246.37</v>
      </c>
      <c r="H29" s="278">
        <f t="shared" si="11"/>
        <v>739.11</v>
      </c>
      <c r="K29" s="279">
        <v>208</v>
      </c>
      <c r="L29" s="280">
        <f t="shared" si="2"/>
        <v>38.369999999999997</v>
      </c>
      <c r="M29" s="280">
        <f t="shared" ref="M29:M33" si="12">K29+L29</f>
        <v>246.37</v>
      </c>
      <c r="N29" s="281"/>
      <c r="O29" s="282"/>
      <c r="P29" s="283"/>
    </row>
    <row r="30" spans="1:16" ht="37.5" customHeight="1" x14ac:dyDescent="0.2">
      <c r="A30" s="273" t="s">
        <v>1959</v>
      </c>
      <c r="B30" s="275" t="s">
        <v>1943</v>
      </c>
      <c r="C30" s="341">
        <v>236836</v>
      </c>
      <c r="D30" s="342" t="s">
        <v>345</v>
      </c>
      <c r="E30" s="343" t="str">
        <f>IF($C30&lt;&gt;"",VLOOKUP($C30,'[1]LISTA CÓDIGOS'!$A$1:$D$2001,3,FALSE),"")</f>
        <v>PC</v>
      </c>
      <c r="F30" s="344">
        <v>10</v>
      </c>
      <c r="G30" s="277">
        <f t="shared" si="10"/>
        <v>17.29</v>
      </c>
      <c r="H30" s="278">
        <f t="shared" si="11"/>
        <v>172.9</v>
      </c>
      <c r="J30" s="354"/>
      <c r="K30" s="279">
        <v>14.6</v>
      </c>
      <c r="L30" s="280">
        <f t="shared" si="2"/>
        <v>2.69</v>
      </c>
      <c r="M30" s="280">
        <f t="shared" si="12"/>
        <v>17.29</v>
      </c>
      <c r="N30" s="281"/>
      <c r="O30" s="282"/>
      <c r="P30" s="283"/>
    </row>
    <row r="31" spans="1:16" ht="37.5" customHeight="1" x14ac:dyDescent="0.2">
      <c r="A31" s="273" t="s">
        <v>1960</v>
      </c>
      <c r="B31" s="275" t="s">
        <v>1943</v>
      </c>
      <c r="C31" s="341">
        <v>236844</v>
      </c>
      <c r="D31" s="342" t="s">
        <v>346</v>
      </c>
      <c r="E31" s="343" t="str">
        <f>IF($C31&lt;&gt;"",VLOOKUP($C31,'[1]LISTA CÓDIGOS'!$A$1:$D$2001,3,FALSE),"")</f>
        <v>PC</v>
      </c>
      <c r="F31" s="344">
        <v>7</v>
      </c>
      <c r="G31" s="277">
        <f t="shared" si="10"/>
        <v>17.170000000000002</v>
      </c>
      <c r="H31" s="278">
        <f t="shared" si="11"/>
        <v>120.19</v>
      </c>
      <c r="K31" s="279">
        <v>14.5</v>
      </c>
      <c r="L31" s="280">
        <f t="shared" si="2"/>
        <v>2.67</v>
      </c>
      <c r="M31" s="280">
        <f t="shared" si="12"/>
        <v>17.170000000000002</v>
      </c>
      <c r="N31" s="281"/>
      <c r="O31" s="282"/>
      <c r="P31" s="283"/>
    </row>
    <row r="32" spans="1:16" ht="37.5" customHeight="1" x14ac:dyDescent="0.2">
      <c r="A32" s="273" t="s">
        <v>1961</v>
      </c>
      <c r="B32" s="275" t="s">
        <v>1943</v>
      </c>
      <c r="C32" s="341">
        <v>236851</v>
      </c>
      <c r="D32" s="342" t="s">
        <v>347</v>
      </c>
      <c r="E32" s="343" t="str">
        <f>IF($C32&lt;&gt;"",VLOOKUP($C32,'[1]LISTA CÓDIGOS'!$A$1:$D$2001,3,FALSE),"")</f>
        <v>PC</v>
      </c>
      <c r="F32" s="344">
        <v>2</v>
      </c>
      <c r="G32" s="277">
        <f t="shared" si="10"/>
        <v>18.310000000000002</v>
      </c>
      <c r="H32" s="278">
        <f t="shared" si="11"/>
        <v>36.619999999999997</v>
      </c>
      <c r="K32" s="279">
        <v>15.46</v>
      </c>
      <c r="L32" s="280">
        <f t="shared" si="2"/>
        <v>2.85</v>
      </c>
      <c r="M32" s="280">
        <f t="shared" si="12"/>
        <v>18.310000000000002</v>
      </c>
      <c r="N32" s="281"/>
      <c r="O32" s="282"/>
      <c r="P32" s="283"/>
    </row>
    <row r="33" spans="1:16" ht="37.5" customHeight="1" x14ac:dyDescent="0.2">
      <c r="A33" s="273" t="s">
        <v>1962</v>
      </c>
      <c r="B33" s="275" t="s">
        <v>1943</v>
      </c>
      <c r="C33" s="341">
        <v>236877</v>
      </c>
      <c r="D33" s="342" t="s">
        <v>348</v>
      </c>
      <c r="E33" s="343" t="str">
        <f>IF($C33&lt;&gt;"",VLOOKUP($C33,'[1]LISTA CÓDIGOS'!$A$1:$D$2001,3,FALSE),"")</f>
        <v>PC</v>
      </c>
      <c r="F33" s="344">
        <v>18</v>
      </c>
      <c r="G33" s="277">
        <f t="shared" si="10"/>
        <v>18.45</v>
      </c>
      <c r="H33" s="278">
        <f t="shared" si="11"/>
        <v>332.1</v>
      </c>
      <c r="K33" s="279">
        <v>15.58</v>
      </c>
      <c r="L33" s="280">
        <f t="shared" si="2"/>
        <v>2.87</v>
      </c>
      <c r="M33" s="280">
        <f t="shared" si="12"/>
        <v>18.45</v>
      </c>
      <c r="N33" s="281"/>
      <c r="O33" s="282"/>
      <c r="P33" s="283"/>
    </row>
    <row r="34" spans="1:16" ht="37.5" customHeight="1" x14ac:dyDescent="0.2">
      <c r="A34" s="273" t="s">
        <v>1963</v>
      </c>
      <c r="B34" s="275" t="s">
        <v>1943</v>
      </c>
      <c r="C34" s="341">
        <v>236885</v>
      </c>
      <c r="D34" s="342" t="s">
        <v>349</v>
      </c>
      <c r="E34" s="343" t="str">
        <f>IF($C34&lt;&gt;"",VLOOKUP($C34,'[1]LISTA CÓDIGOS'!$A$1:$D$2001,3,FALSE),"")</f>
        <v>PC</v>
      </c>
      <c r="F34" s="344">
        <v>15</v>
      </c>
      <c r="G34" s="277">
        <f t="shared" ref="G34:G39" si="13">M34</f>
        <v>20.309999999999999</v>
      </c>
      <c r="H34" s="278">
        <f t="shared" ref="H34:H39" si="14">TRUNC(G34*F34,2)</f>
        <v>304.64999999999998</v>
      </c>
      <c r="K34" s="279">
        <v>17.149999999999999</v>
      </c>
      <c r="L34" s="280">
        <f t="shared" si="2"/>
        <v>3.16</v>
      </c>
      <c r="M34" s="280">
        <f>K34+L34</f>
        <v>20.309999999999999</v>
      </c>
      <c r="N34" s="281"/>
      <c r="O34" s="282"/>
      <c r="P34" s="283"/>
    </row>
    <row r="35" spans="1:16" ht="37.5" customHeight="1" x14ac:dyDescent="0.2">
      <c r="A35" s="273" t="s">
        <v>1964</v>
      </c>
      <c r="B35" s="275" t="s">
        <v>1943</v>
      </c>
      <c r="C35" s="341">
        <v>236893</v>
      </c>
      <c r="D35" s="342" t="s">
        <v>1783</v>
      </c>
      <c r="E35" s="343" t="str">
        <f>IF($C35&lt;&gt;"",VLOOKUP($C35,'[1]LISTA CÓDIGOS'!$A$1:$D$2001,3,FALSE),"")</f>
        <v>PC</v>
      </c>
      <c r="F35" s="344">
        <v>17</v>
      </c>
      <c r="G35" s="277">
        <f t="shared" si="13"/>
        <v>19.470000000000002</v>
      </c>
      <c r="H35" s="278">
        <f t="shared" si="14"/>
        <v>330.99</v>
      </c>
      <c r="K35" s="279">
        <v>16.440000000000001</v>
      </c>
      <c r="L35" s="280">
        <f t="shared" si="2"/>
        <v>3.03</v>
      </c>
      <c r="M35" s="280">
        <f t="shared" ref="M35:M39" si="15">K35+L35</f>
        <v>19.470000000000002</v>
      </c>
      <c r="N35" s="281"/>
      <c r="O35" s="282"/>
      <c r="P35" s="283"/>
    </row>
    <row r="36" spans="1:16" ht="37.5" customHeight="1" x14ac:dyDescent="0.2">
      <c r="A36" s="273" t="s">
        <v>1965</v>
      </c>
      <c r="B36" s="275" t="s">
        <v>1943</v>
      </c>
      <c r="C36" s="341">
        <v>236901</v>
      </c>
      <c r="D36" s="342" t="s">
        <v>1784</v>
      </c>
      <c r="E36" s="343" t="str">
        <f>IF($C36&lt;&gt;"",VLOOKUP($C36,'[1]LISTA CÓDIGOS'!$A$1:$D$2001,3,FALSE),"")</f>
        <v>PC</v>
      </c>
      <c r="F36" s="344">
        <v>4</v>
      </c>
      <c r="G36" s="277">
        <f t="shared" si="13"/>
        <v>21.92</v>
      </c>
      <c r="H36" s="278">
        <f t="shared" si="14"/>
        <v>87.68</v>
      </c>
      <c r="J36" s="354"/>
      <c r="K36" s="279">
        <v>18.510000000000002</v>
      </c>
      <c r="L36" s="280">
        <f t="shared" si="2"/>
        <v>3.41</v>
      </c>
      <c r="M36" s="280">
        <f t="shared" si="15"/>
        <v>21.92</v>
      </c>
      <c r="N36" s="281"/>
      <c r="O36" s="282"/>
      <c r="P36" s="283"/>
    </row>
    <row r="37" spans="1:16" ht="37.5" customHeight="1" x14ac:dyDescent="0.2">
      <c r="A37" s="273" t="s">
        <v>1966</v>
      </c>
      <c r="B37" s="275" t="s">
        <v>1943</v>
      </c>
      <c r="C37" s="341">
        <v>236919</v>
      </c>
      <c r="D37" s="342" t="s">
        <v>350</v>
      </c>
      <c r="E37" s="343" t="str">
        <f>IF($C37&lt;&gt;"",VLOOKUP($C37,'[1]LISTA CÓDIGOS'!$A$1:$D$2001,3,FALSE),"")</f>
        <v>PC</v>
      </c>
      <c r="F37" s="344">
        <v>3</v>
      </c>
      <c r="G37" s="277">
        <f t="shared" si="13"/>
        <v>22.52</v>
      </c>
      <c r="H37" s="278">
        <f t="shared" si="14"/>
        <v>67.56</v>
      </c>
      <c r="K37" s="279">
        <v>19.02</v>
      </c>
      <c r="L37" s="280">
        <f t="shared" si="2"/>
        <v>3.5</v>
      </c>
      <c r="M37" s="280">
        <f t="shared" si="15"/>
        <v>22.52</v>
      </c>
      <c r="N37" s="281"/>
      <c r="O37" s="282"/>
      <c r="P37" s="283"/>
    </row>
    <row r="38" spans="1:16" ht="37.5" customHeight="1" x14ac:dyDescent="0.2">
      <c r="A38" s="273" t="s">
        <v>1967</v>
      </c>
      <c r="B38" s="275" t="s">
        <v>1943</v>
      </c>
      <c r="C38" s="341">
        <v>236943</v>
      </c>
      <c r="D38" s="342" t="s">
        <v>1787</v>
      </c>
      <c r="E38" s="343" t="str">
        <f>IF($C38&lt;&gt;"",VLOOKUP($C38,'[1]LISTA CÓDIGOS'!$A$1:$D$2001,3,FALSE),"")</f>
        <v>PC</v>
      </c>
      <c r="F38" s="344">
        <v>1</v>
      </c>
      <c r="G38" s="277">
        <f t="shared" si="13"/>
        <v>25.310000000000002</v>
      </c>
      <c r="H38" s="278">
        <f t="shared" si="14"/>
        <v>25.31</v>
      </c>
      <c r="K38" s="279">
        <v>21.37</v>
      </c>
      <c r="L38" s="280">
        <f t="shared" si="2"/>
        <v>3.94</v>
      </c>
      <c r="M38" s="280">
        <f t="shared" si="15"/>
        <v>25.310000000000002</v>
      </c>
      <c r="N38" s="281"/>
      <c r="O38" s="282"/>
      <c r="P38" s="283"/>
    </row>
    <row r="39" spans="1:16" ht="37.5" customHeight="1" x14ac:dyDescent="0.2">
      <c r="A39" s="273" t="s">
        <v>1968</v>
      </c>
      <c r="B39" s="275" t="s">
        <v>1943</v>
      </c>
      <c r="C39" s="341">
        <v>236950</v>
      </c>
      <c r="D39" s="342" t="s">
        <v>1788</v>
      </c>
      <c r="E39" s="343" t="str">
        <f>IF($C39&lt;&gt;"",VLOOKUP($C39,'[1]LISTA CÓDIGOS'!$A$1:$D$2001,3,FALSE),"")</f>
        <v>PC</v>
      </c>
      <c r="F39" s="344">
        <v>3</v>
      </c>
      <c r="G39" s="277">
        <f t="shared" si="13"/>
        <v>25.39</v>
      </c>
      <c r="H39" s="278">
        <f t="shared" si="14"/>
        <v>76.17</v>
      </c>
      <c r="K39" s="279">
        <v>21.44</v>
      </c>
      <c r="L39" s="280">
        <f t="shared" si="2"/>
        <v>3.95</v>
      </c>
      <c r="M39" s="280">
        <f t="shared" si="15"/>
        <v>25.39</v>
      </c>
      <c r="N39" s="281"/>
      <c r="O39" s="282"/>
      <c r="P39" s="283"/>
    </row>
    <row r="40" spans="1:16" ht="37.5" customHeight="1" x14ac:dyDescent="0.2">
      <c r="A40" s="273" t="s">
        <v>1969</v>
      </c>
      <c r="B40" s="275" t="s">
        <v>1943</v>
      </c>
      <c r="C40" s="341">
        <v>236968</v>
      </c>
      <c r="D40" s="342" t="s">
        <v>351</v>
      </c>
      <c r="E40" s="343" t="str">
        <f>IF($C40&lt;&gt;"",VLOOKUP($C40,'[1]LISTA CÓDIGOS'!$A$1:$D$2001,3,FALSE),"")</f>
        <v>PC</v>
      </c>
      <c r="F40" s="344">
        <v>1</v>
      </c>
      <c r="G40" s="277">
        <f t="shared" ref="G40:G45" si="16">M40</f>
        <v>26.16</v>
      </c>
      <c r="H40" s="278">
        <f t="shared" ref="H40:H45" si="17">TRUNC(G40*F40,2)</f>
        <v>26.16</v>
      </c>
      <c r="K40" s="279">
        <v>22.09</v>
      </c>
      <c r="L40" s="280">
        <f t="shared" si="2"/>
        <v>4.07</v>
      </c>
      <c r="M40" s="280">
        <f>K40+L40</f>
        <v>26.16</v>
      </c>
      <c r="N40" s="281"/>
      <c r="O40" s="282"/>
      <c r="P40" s="283"/>
    </row>
    <row r="41" spans="1:16" ht="37.5" customHeight="1" x14ac:dyDescent="0.2">
      <c r="A41" s="273" t="s">
        <v>1970</v>
      </c>
      <c r="B41" s="275" t="s">
        <v>1943</v>
      </c>
      <c r="C41" s="341">
        <v>236976</v>
      </c>
      <c r="D41" s="342" t="s">
        <v>352</v>
      </c>
      <c r="E41" s="343" t="str">
        <f>IF($C41&lt;&gt;"",VLOOKUP($C41,'[1]LISTA CÓDIGOS'!$A$1:$D$2001,3,FALSE),"")</f>
        <v>PC</v>
      </c>
      <c r="F41" s="340">
        <v>1</v>
      </c>
      <c r="G41" s="277">
        <f t="shared" si="16"/>
        <v>27.03</v>
      </c>
      <c r="H41" s="278">
        <f t="shared" si="17"/>
        <v>27.03</v>
      </c>
      <c r="K41" s="279">
        <v>22.82</v>
      </c>
      <c r="L41" s="280">
        <f t="shared" si="2"/>
        <v>4.21</v>
      </c>
      <c r="M41" s="280">
        <f t="shared" ref="M41:M45" si="18">K41+L41</f>
        <v>27.03</v>
      </c>
      <c r="N41" s="281"/>
      <c r="O41" s="282"/>
      <c r="P41" s="283"/>
    </row>
    <row r="42" spans="1:16" ht="37.5" customHeight="1" x14ac:dyDescent="0.2">
      <c r="A42" s="273" t="s">
        <v>1971</v>
      </c>
      <c r="B42" s="275" t="s">
        <v>1943</v>
      </c>
      <c r="C42" s="341">
        <v>236869</v>
      </c>
      <c r="D42" s="342" t="s">
        <v>1262</v>
      </c>
      <c r="E42" s="343" t="str">
        <f>IF($C42&lt;&gt;"",VLOOKUP($C42,'[1]LISTA CÓDIGOS'!$A$1:$D$2001,3,FALSE),"")</f>
        <v>PC</v>
      </c>
      <c r="F42" s="344">
        <v>6</v>
      </c>
      <c r="G42" s="277">
        <f t="shared" si="16"/>
        <v>19.07</v>
      </c>
      <c r="H42" s="278">
        <f t="shared" si="17"/>
        <v>114.42</v>
      </c>
      <c r="J42" s="354"/>
      <c r="K42" s="279">
        <v>16.100000000000001</v>
      </c>
      <c r="L42" s="280">
        <f t="shared" si="2"/>
        <v>2.97</v>
      </c>
      <c r="M42" s="280">
        <f t="shared" si="18"/>
        <v>19.07</v>
      </c>
      <c r="N42" s="281"/>
      <c r="O42" s="282"/>
      <c r="P42" s="283"/>
    </row>
    <row r="43" spans="1:16" ht="37.5" customHeight="1" x14ac:dyDescent="0.2">
      <c r="A43" s="273" t="s">
        <v>1972</v>
      </c>
      <c r="B43" s="275" t="s">
        <v>1943</v>
      </c>
      <c r="C43" s="341">
        <v>364562</v>
      </c>
      <c r="D43" s="342" t="s">
        <v>864</v>
      </c>
      <c r="E43" s="343" t="str">
        <f>IF($C43&lt;&gt;"",VLOOKUP($C43,'[1]LISTA CÓDIGOS'!$A$1:$D$2001,3,FALSE),"")</f>
        <v>PC</v>
      </c>
      <c r="F43" s="344">
        <v>1</v>
      </c>
      <c r="G43" s="277">
        <f t="shared" si="16"/>
        <v>24.47</v>
      </c>
      <c r="H43" s="278">
        <f t="shared" si="17"/>
        <v>24.47</v>
      </c>
      <c r="K43" s="279">
        <v>20.66</v>
      </c>
      <c r="L43" s="280">
        <f t="shared" si="2"/>
        <v>3.81</v>
      </c>
      <c r="M43" s="280">
        <f t="shared" si="18"/>
        <v>24.47</v>
      </c>
      <c r="N43" s="281"/>
      <c r="O43" s="282"/>
      <c r="P43" s="283"/>
    </row>
    <row r="44" spans="1:16" ht="37.5" customHeight="1" x14ac:dyDescent="0.2">
      <c r="A44" s="273" t="s">
        <v>1973</v>
      </c>
      <c r="B44" s="275" t="s">
        <v>1943</v>
      </c>
      <c r="C44" s="341">
        <v>375058</v>
      </c>
      <c r="D44" s="342" t="s">
        <v>865</v>
      </c>
      <c r="E44" s="343" t="str">
        <f>IF($C44&lt;&gt;"",VLOOKUP($C44,'[1]LISTA CÓDIGOS'!$A$1:$D$2001,3,FALSE),"")</f>
        <v>PC</v>
      </c>
      <c r="F44" s="344">
        <v>4</v>
      </c>
      <c r="G44" s="277">
        <f t="shared" si="16"/>
        <v>7.41</v>
      </c>
      <c r="H44" s="278">
        <f t="shared" si="17"/>
        <v>29.64</v>
      </c>
      <c r="K44" s="279">
        <v>6.26</v>
      </c>
      <c r="L44" s="280">
        <f t="shared" si="2"/>
        <v>1.1499999999999999</v>
      </c>
      <c r="M44" s="280">
        <f t="shared" si="18"/>
        <v>7.41</v>
      </c>
      <c r="N44" s="281"/>
      <c r="O44" s="282"/>
      <c r="P44" s="283"/>
    </row>
    <row r="45" spans="1:16" ht="37.5" customHeight="1" x14ac:dyDescent="0.2">
      <c r="A45" s="273" t="s">
        <v>1974</v>
      </c>
      <c r="B45" s="275" t="s">
        <v>1943</v>
      </c>
      <c r="C45" s="341">
        <v>39586</v>
      </c>
      <c r="D45" s="342" t="s">
        <v>354</v>
      </c>
      <c r="E45" s="343" t="str">
        <f>IF($C45&lt;&gt;"",VLOOKUP($C45,'[1]LISTA CÓDIGOS'!$A$1:$D$2001,3,FALSE),"")</f>
        <v>PC</v>
      </c>
      <c r="F45" s="344">
        <v>2</v>
      </c>
      <c r="G45" s="277">
        <f t="shared" si="16"/>
        <v>11.06</v>
      </c>
      <c r="H45" s="278">
        <f t="shared" si="17"/>
        <v>22.12</v>
      </c>
      <c r="K45" s="279">
        <v>9.34</v>
      </c>
      <c r="L45" s="280">
        <f t="shared" si="2"/>
        <v>1.72</v>
      </c>
      <c r="M45" s="280">
        <f t="shared" si="18"/>
        <v>11.06</v>
      </c>
      <c r="N45" s="281"/>
      <c r="O45" s="282"/>
      <c r="P45" s="283"/>
    </row>
    <row r="46" spans="1:16" ht="37.5" customHeight="1" x14ac:dyDescent="0.2">
      <c r="A46" s="273" t="s">
        <v>1975</v>
      </c>
      <c r="B46" s="275" t="s">
        <v>1943</v>
      </c>
      <c r="C46" s="341">
        <v>378809</v>
      </c>
      <c r="D46" s="342" t="s">
        <v>1265</v>
      </c>
      <c r="E46" s="343" t="str">
        <f>IF($C46&lt;&gt;"",VLOOKUP($C46,'[1]LISTA CÓDIGOS'!$A$1:$D$2001,3,FALSE),"")</f>
        <v>PC</v>
      </c>
      <c r="F46" s="344">
        <v>3</v>
      </c>
      <c r="G46" s="277">
        <f t="shared" ref="G46:G51" si="19">M46</f>
        <v>12.23</v>
      </c>
      <c r="H46" s="278">
        <f t="shared" ref="H46:H51" si="20">TRUNC(G46*F46,2)</f>
        <v>36.69</v>
      </c>
      <c r="K46" s="279">
        <v>10.33</v>
      </c>
      <c r="L46" s="280">
        <f t="shared" si="2"/>
        <v>1.9</v>
      </c>
      <c r="M46" s="280">
        <f>K46+L46</f>
        <v>12.23</v>
      </c>
      <c r="N46" s="281"/>
      <c r="O46" s="282"/>
      <c r="P46" s="283"/>
    </row>
    <row r="47" spans="1:16" ht="37.5" customHeight="1" x14ac:dyDescent="0.2">
      <c r="A47" s="273" t="s">
        <v>1976</v>
      </c>
      <c r="B47" s="275" t="s">
        <v>1943</v>
      </c>
      <c r="C47" s="341">
        <v>231795</v>
      </c>
      <c r="D47" s="342" t="s">
        <v>1287</v>
      </c>
      <c r="E47" s="343" t="str">
        <f>IF($C47&lt;&gt;"",VLOOKUP($C47,'[1]LISTA CÓDIGOS'!$A$1:$D$2001,3,FALSE),"")</f>
        <v>PC</v>
      </c>
      <c r="F47" s="344">
        <v>3</v>
      </c>
      <c r="G47" s="277">
        <f t="shared" si="19"/>
        <v>11.09</v>
      </c>
      <c r="H47" s="278">
        <f t="shared" si="20"/>
        <v>33.270000000000003</v>
      </c>
      <c r="K47" s="279">
        <v>9.3699999999999992</v>
      </c>
      <c r="L47" s="280">
        <f t="shared" si="2"/>
        <v>1.72</v>
      </c>
      <c r="M47" s="280">
        <f t="shared" ref="M47:M51" si="21">K47+L47</f>
        <v>11.09</v>
      </c>
      <c r="N47" s="281"/>
      <c r="O47" s="282"/>
      <c r="P47" s="283"/>
    </row>
    <row r="48" spans="1:16" ht="37.5" customHeight="1" x14ac:dyDescent="0.2">
      <c r="A48" s="273" t="s">
        <v>1977</v>
      </c>
      <c r="B48" s="275" t="s">
        <v>1943</v>
      </c>
      <c r="C48" s="341">
        <v>227850</v>
      </c>
      <c r="D48" s="342" t="s">
        <v>421</v>
      </c>
      <c r="E48" s="343" t="str">
        <f>IF($C48&lt;&gt;"",VLOOKUP($C48,'[1]LISTA CÓDIGOS'!$A$1:$D$2001,3,FALSE),"")</f>
        <v>PC</v>
      </c>
      <c r="F48" s="344">
        <v>16</v>
      </c>
      <c r="G48" s="277">
        <f t="shared" si="19"/>
        <v>3.82</v>
      </c>
      <c r="H48" s="278">
        <f t="shared" si="20"/>
        <v>61.12</v>
      </c>
      <c r="J48" s="354"/>
      <c r="K48" s="279">
        <v>3.23</v>
      </c>
      <c r="L48" s="280">
        <f t="shared" si="2"/>
        <v>0.59</v>
      </c>
      <c r="M48" s="280">
        <f t="shared" si="21"/>
        <v>3.82</v>
      </c>
      <c r="N48" s="281"/>
      <c r="O48" s="282"/>
      <c r="P48" s="283"/>
    </row>
    <row r="49" spans="1:16" ht="37.5" customHeight="1" x14ac:dyDescent="0.2">
      <c r="A49" s="273" t="s">
        <v>1978</v>
      </c>
      <c r="B49" s="275" t="s">
        <v>1943</v>
      </c>
      <c r="C49" s="341">
        <v>231696</v>
      </c>
      <c r="D49" s="342" t="s">
        <v>426</v>
      </c>
      <c r="E49" s="343" t="str">
        <f>IF($C49&lt;&gt;"",VLOOKUP($C49,'[1]LISTA CÓDIGOS'!$A$1:$D$2001,3,FALSE),"")</f>
        <v>PC</v>
      </c>
      <c r="F49" s="344">
        <v>1</v>
      </c>
      <c r="G49" s="277">
        <f t="shared" si="19"/>
        <v>4.24</v>
      </c>
      <c r="H49" s="278">
        <f t="shared" si="20"/>
        <v>4.24</v>
      </c>
      <c r="K49" s="279">
        <v>3.58</v>
      </c>
      <c r="L49" s="280">
        <f t="shared" si="2"/>
        <v>0.66</v>
      </c>
      <c r="M49" s="280">
        <f t="shared" si="21"/>
        <v>4.24</v>
      </c>
      <c r="N49" s="281"/>
      <c r="O49" s="282"/>
      <c r="P49" s="283"/>
    </row>
    <row r="50" spans="1:16" ht="37.5" customHeight="1" x14ac:dyDescent="0.2">
      <c r="A50" s="273" t="s">
        <v>1979</v>
      </c>
      <c r="B50" s="275" t="s">
        <v>1943</v>
      </c>
      <c r="C50" s="341">
        <v>231688</v>
      </c>
      <c r="D50" s="342" t="s">
        <v>427</v>
      </c>
      <c r="E50" s="343" t="str">
        <f>IF($C50&lt;&gt;"",VLOOKUP($C50,'[1]LISTA CÓDIGOS'!$A$1:$D$2001,3,FALSE),"")</f>
        <v>PC</v>
      </c>
      <c r="F50" s="344">
        <v>6</v>
      </c>
      <c r="G50" s="277">
        <f t="shared" si="19"/>
        <v>4.18</v>
      </c>
      <c r="H50" s="278">
        <f t="shared" si="20"/>
        <v>25.08</v>
      </c>
      <c r="K50" s="279">
        <v>3.53</v>
      </c>
      <c r="L50" s="280">
        <f t="shared" si="2"/>
        <v>0.65</v>
      </c>
      <c r="M50" s="280">
        <f t="shared" si="21"/>
        <v>4.18</v>
      </c>
      <c r="N50" s="281"/>
      <c r="O50" s="282"/>
      <c r="P50" s="283"/>
    </row>
    <row r="51" spans="1:16" ht="37.5" customHeight="1" x14ac:dyDescent="0.2">
      <c r="A51" s="273" t="s">
        <v>1980</v>
      </c>
      <c r="B51" s="275" t="s">
        <v>1943</v>
      </c>
      <c r="C51" s="341">
        <v>327726</v>
      </c>
      <c r="D51" s="342" t="s">
        <v>1290</v>
      </c>
      <c r="E51" s="343" t="str">
        <f>IF($C51&lt;&gt;"",VLOOKUP($C51,'[1]LISTA CÓDIGOS'!$A$1:$D$2001,3,FALSE),"")</f>
        <v>PC</v>
      </c>
      <c r="F51" s="344">
        <v>15</v>
      </c>
      <c r="G51" s="277">
        <f t="shared" si="19"/>
        <v>7.59</v>
      </c>
      <c r="H51" s="278">
        <f t="shared" si="20"/>
        <v>113.85</v>
      </c>
      <c r="K51" s="279">
        <v>6.41</v>
      </c>
      <c r="L51" s="280">
        <f t="shared" si="2"/>
        <v>1.18</v>
      </c>
      <c r="M51" s="280">
        <f t="shared" si="21"/>
        <v>7.59</v>
      </c>
      <c r="N51" s="281"/>
      <c r="O51" s="282"/>
      <c r="P51" s="283"/>
    </row>
    <row r="52" spans="1:16" ht="37.5" customHeight="1" x14ac:dyDescent="0.2">
      <c r="A52" s="273" t="s">
        <v>1981</v>
      </c>
      <c r="B52" s="275" t="s">
        <v>1943</v>
      </c>
      <c r="C52" s="341">
        <v>327767</v>
      </c>
      <c r="D52" s="342" t="s">
        <v>1293</v>
      </c>
      <c r="E52" s="343" t="str">
        <f>IF($C52&lt;&gt;"",VLOOKUP($C52,'[1]LISTA CÓDIGOS'!$A$1:$D$2001,3,FALSE),"")</f>
        <v>PC</v>
      </c>
      <c r="F52" s="344">
        <v>4</v>
      </c>
      <c r="G52" s="277">
        <f t="shared" ref="G52:G57" si="22">M52</f>
        <v>20.93</v>
      </c>
      <c r="H52" s="278">
        <f t="shared" ref="H52:H57" si="23">TRUNC(G52*F52,2)</f>
        <v>83.72</v>
      </c>
      <c r="K52" s="279">
        <v>17.670000000000002</v>
      </c>
      <c r="L52" s="280">
        <f t="shared" si="2"/>
        <v>3.26</v>
      </c>
      <c r="M52" s="280">
        <f>K52+L52</f>
        <v>20.93</v>
      </c>
      <c r="N52" s="281"/>
      <c r="O52" s="282"/>
      <c r="P52" s="283"/>
    </row>
    <row r="53" spans="1:16" ht="37.5" customHeight="1" x14ac:dyDescent="0.2">
      <c r="A53" s="273" t="s">
        <v>1982</v>
      </c>
      <c r="B53" s="275" t="s">
        <v>1943</v>
      </c>
      <c r="C53" s="341">
        <v>227769</v>
      </c>
      <c r="D53" s="342" t="s">
        <v>1295</v>
      </c>
      <c r="E53" s="343" t="str">
        <f>IF($C53&lt;&gt;"",VLOOKUP($C53,'[1]LISTA CÓDIGOS'!$A$1:$D$2001,3,FALSE),"")</f>
        <v>PC</v>
      </c>
      <c r="F53" s="344">
        <v>10</v>
      </c>
      <c r="G53" s="277">
        <f t="shared" si="22"/>
        <v>2.08</v>
      </c>
      <c r="H53" s="278">
        <f t="shared" si="23"/>
        <v>20.8</v>
      </c>
      <c r="K53" s="279">
        <v>1.76</v>
      </c>
      <c r="L53" s="280">
        <f t="shared" si="2"/>
        <v>0.32</v>
      </c>
      <c r="M53" s="280">
        <f t="shared" ref="M53:M57" si="24">K53+L53</f>
        <v>2.08</v>
      </c>
      <c r="N53" s="281"/>
      <c r="O53" s="282"/>
      <c r="P53" s="283"/>
    </row>
    <row r="54" spans="1:16" ht="37.5" customHeight="1" x14ac:dyDescent="0.2">
      <c r="A54" s="273" t="s">
        <v>1983</v>
      </c>
      <c r="B54" s="275" t="s">
        <v>1943</v>
      </c>
      <c r="C54" s="341">
        <v>227777</v>
      </c>
      <c r="D54" s="342" t="s">
        <v>1296</v>
      </c>
      <c r="E54" s="343" t="str">
        <f>IF($C54&lt;&gt;"",VLOOKUP($C54,'[1]LISTA CÓDIGOS'!$A$1:$D$2001,3,FALSE),"")</f>
        <v>PC</v>
      </c>
      <c r="F54" s="344">
        <v>16</v>
      </c>
      <c r="G54" s="277">
        <f t="shared" si="22"/>
        <v>2.7199999999999998</v>
      </c>
      <c r="H54" s="278">
        <f t="shared" si="23"/>
        <v>43.52</v>
      </c>
      <c r="J54" s="354"/>
      <c r="K54" s="279">
        <v>2.2999999999999998</v>
      </c>
      <c r="L54" s="280">
        <f t="shared" si="2"/>
        <v>0.42</v>
      </c>
      <c r="M54" s="280">
        <f t="shared" si="24"/>
        <v>2.7199999999999998</v>
      </c>
      <c r="N54" s="281"/>
      <c r="O54" s="282"/>
      <c r="P54" s="283"/>
    </row>
    <row r="55" spans="1:16" ht="37.5" customHeight="1" x14ac:dyDescent="0.2">
      <c r="A55" s="273" t="s">
        <v>1984</v>
      </c>
      <c r="B55" s="275" t="s">
        <v>1943</v>
      </c>
      <c r="C55" s="341">
        <v>227785</v>
      </c>
      <c r="D55" s="342" t="s">
        <v>1297</v>
      </c>
      <c r="E55" s="343" t="str">
        <f>IF($C55&lt;&gt;"",VLOOKUP($C55,'[1]LISTA CÓDIGOS'!$A$1:$D$2001,3,FALSE),"")</f>
        <v>PC</v>
      </c>
      <c r="F55" s="344">
        <v>5</v>
      </c>
      <c r="G55" s="277">
        <f t="shared" si="22"/>
        <v>4.25</v>
      </c>
      <c r="H55" s="278">
        <f t="shared" si="23"/>
        <v>21.25</v>
      </c>
      <c r="K55" s="279">
        <v>3.59</v>
      </c>
      <c r="L55" s="280">
        <f t="shared" si="2"/>
        <v>0.66</v>
      </c>
      <c r="M55" s="280">
        <f t="shared" si="24"/>
        <v>4.25</v>
      </c>
      <c r="N55" s="281"/>
      <c r="O55" s="282"/>
      <c r="P55" s="283"/>
    </row>
    <row r="56" spans="1:16" ht="37.5" customHeight="1" x14ac:dyDescent="0.2">
      <c r="A56" s="273" t="s">
        <v>1985</v>
      </c>
      <c r="B56" s="275" t="s">
        <v>1943</v>
      </c>
      <c r="C56" s="341">
        <v>377357</v>
      </c>
      <c r="D56" s="342" t="s">
        <v>1061</v>
      </c>
      <c r="E56" s="343" t="str">
        <f>IF($C56&lt;&gt;"",VLOOKUP($C56,'[1]LISTA CÓDIGOS'!$A$1:$D$2001,3,FALSE),"")</f>
        <v>PC</v>
      </c>
      <c r="F56" s="344">
        <v>2</v>
      </c>
      <c r="G56" s="277">
        <f t="shared" si="22"/>
        <v>1.27</v>
      </c>
      <c r="H56" s="278">
        <f t="shared" si="23"/>
        <v>2.54</v>
      </c>
      <c r="K56" s="279">
        <v>1.08</v>
      </c>
      <c r="L56" s="280">
        <f t="shared" si="2"/>
        <v>0.19</v>
      </c>
      <c r="M56" s="280">
        <f t="shared" si="24"/>
        <v>1.27</v>
      </c>
      <c r="N56" s="281"/>
      <c r="O56" s="282"/>
      <c r="P56" s="283"/>
    </row>
    <row r="57" spans="1:16" ht="37.5" customHeight="1" x14ac:dyDescent="0.2">
      <c r="A57" s="273" t="s">
        <v>1986</v>
      </c>
      <c r="B57" s="275" t="s">
        <v>1943</v>
      </c>
      <c r="C57" s="341">
        <v>227066</v>
      </c>
      <c r="D57" s="342" t="s">
        <v>1306</v>
      </c>
      <c r="E57" s="343" t="str">
        <f>IF($C57&lt;&gt;"",VLOOKUP($C57,'[1]LISTA CÓDIGOS'!$A$1:$D$2001,3,FALSE),"")</f>
        <v>PC</v>
      </c>
      <c r="F57" s="344">
        <v>6</v>
      </c>
      <c r="G57" s="277">
        <f t="shared" si="22"/>
        <v>1.67</v>
      </c>
      <c r="H57" s="278">
        <f t="shared" si="23"/>
        <v>10.02</v>
      </c>
      <c r="K57" s="279">
        <v>1.41</v>
      </c>
      <c r="L57" s="280">
        <f t="shared" si="2"/>
        <v>0.26</v>
      </c>
      <c r="M57" s="280">
        <f t="shared" si="24"/>
        <v>1.67</v>
      </c>
      <c r="N57" s="281"/>
      <c r="O57" s="282"/>
      <c r="P57" s="283"/>
    </row>
    <row r="58" spans="1:16" ht="37.5" customHeight="1" x14ac:dyDescent="0.2">
      <c r="A58" s="273" t="s">
        <v>1987</v>
      </c>
      <c r="B58" s="275" t="s">
        <v>1943</v>
      </c>
      <c r="C58" s="341">
        <v>338731</v>
      </c>
      <c r="D58" s="342" t="s">
        <v>1309</v>
      </c>
      <c r="E58" s="343" t="str">
        <f>IF($C58&lt;&gt;"",VLOOKUP($C58,'[1]LISTA CÓDIGOS'!$A$1:$D$2001,3,FALSE),"")</f>
        <v>PC</v>
      </c>
      <c r="F58" s="344">
        <v>4</v>
      </c>
      <c r="G58" s="277">
        <f t="shared" ref="G58:G99" si="25">M58</f>
        <v>1.27</v>
      </c>
      <c r="H58" s="278">
        <f t="shared" ref="H58:H99" si="26">TRUNC(G58*F58,2)</f>
        <v>5.08</v>
      </c>
      <c r="K58" s="279">
        <v>1.08</v>
      </c>
      <c r="L58" s="280">
        <f t="shared" si="2"/>
        <v>0.19</v>
      </c>
      <c r="M58" s="280">
        <f>K58+L58</f>
        <v>1.27</v>
      </c>
      <c r="N58" s="281"/>
      <c r="O58" s="282"/>
      <c r="P58" s="283"/>
    </row>
    <row r="59" spans="1:16" ht="37.5" customHeight="1" x14ac:dyDescent="0.2">
      <c r="A59" s="273" t="s">
        <v>1988</v>
      </c>
      <c r="B59" s="275" t="s">
        <v>1943</v>
      </c>
      <c r="C59" s="341">
        <v>231886</v>
      </c>
      <c r="D59" s="342" t="s">
        <v>1310</v>
      </c>
      <c r="E59" s="343" t="str">
        <f>IF($C59&lt;&gt;"",VLOOKUP($C59,'[1]LISTA CÓDIGOS'!$A$1:$D$2001,3,FALSE),"")</f>
        <v>PC</v>
      </c>
      <c r="F59" s="344">
        <v>7</v>
      </c>
      <c r="G59" s="277">
        <f t="shared" si="25"/>
        <v>1.67</v>
      </c>
      <c r="H59" s="278">
        <f t="shared" si="26"/>
        <v>11.69</v>
      </c>
      <c r="K59" s="279">
        <v>1.41</v>
      </c>
      <c r="L59" s="280">
        <f t="shared" si="2"/>
        <v>0.26</v>
      </c>
      <c r="M59" s="280">
        <f t="shared" ref="M59:M63" si="27">K59+L59</f>
        <v>1.67</v>
      </c>
      <c r="N59" s="281"/>
      <c r="O59" s="282"/>
      <c r="P59" s="283"/>
    </row>
    <row r="60" spans="1:16" ht="37.5" customHeight="1" x14ac:dyDescent="0.2">
      <c r="A60" s="273" t="s">
        <v>1989</v>
      </c>
      <c r="B60" s="275" t="s">
        <v>1943</v>
      </c>
      <c r="C60" s="341">
        <v>227389</v>
      </c>
      <c r="D60" s="342" t="s">
        <v>1311</v>
      </c>
      <c r="E60" s="343" t="str">
        <f>IF($C60&lt;&gt;"",VLOOKUP($C60,'[1]LISTA CÓDIGOS'!$A$1:$D$2001,3,FALSE),"")</f>
        <v>PC</v>
      </c>
      <c r="F60" s="344">
        <v>22</v>
      </c>
      <c r="G60" s="277">
        <f t="shared" si="25"/>
        <v>2.04</v>
      </c>
      <c r="H60" s="278">
        <f t="shared" si="26"/>
        <v>44.88</v>
      </c>
      <c r="J60" s="354"/>
      <c r="K60" s="279">
        <v>1.73</v>
      </c>
      <c r="L60" s="280">
        <f t="shared" si="2"/>
        <v>0.31</v>
      </c>
      <c r="M60" s="280">
        <f t="shared" si="27"/>
        <v>2.04</v>
      </c>
      <c r="N60" s="281"/>
      <c r="O60" s="282"/>
      <c r="P60" s="283"/>
    </row>
    <row r="61" spans="1:16" ht="37.5" customHeight="1" x14ac:dyDescent="0.2">
      <c r="A61" s="273" t="s">
        <v>1990</v>
      </c>
      <c r="B61" s="275" t="s">
        <v>1943</v>
      </c>
      <c r="C61" s="341">
        <v>271353</v>
      </c>
      <c r="D61" s="342" t="s">
        <v>536</v>
      </c>
      <c r="E61" s="343" t="str">
        <f>IF($C61&lt;&gt;"",VLOOKUP($C61,'[1]LISTA CÓDIGOS'!$A$1:$D$2001,3,FALSE),"")</f>
        <v>PC</v>
      </c>
      <c r="F61" s="344">
        <v>2</v>
      </c>
      <c r="G61" s="277">
        <f t="shared" si="25"/>
        <v>5.04</v>
      </c>
      <c r="H61" s="278">
        <f t="shared" si="26"/>
        <v>10.08</v>
      </c>
      <c r="K61" s="279">
        <v>4.26</v>
      </c>
      <c r="L61" s="280">
        <f t="shared" si="2"/>
        <v>0.78</v>
      </c>
      <c r="M61" s="280">
        <f t="shared" si="27"/>
        <v>5.04</v>
      </c>
      <c r="N61" s="281"/>
      <c r="O61" s="282"/>
      <c r="P61" s="283"/>
    </row>
    <row r="62" spans="1:16" ht="37.5" customHeight="1" x14ac:dyDescent="0.2">
      <c r="A62" s="273" t="s">
        <v>1991</v>
      </c>
      <c r="B62" s="275" t="s">
        <v>1943</v>
      </c>
      <c r="C62" s="341">
        <v>338079</v>
      </c>
      <c r="D62" s="342" t="s">
        <v>1367</v>
      </c>
      <c r="E62" s="343" t="str">
        <f>IF($C62&lt;&gt;"",VLOOKUP($C62,'[1]LISTA CÓDIGOS'!$A$1:$D$2001,3,FALSE),"")</f>
        <v>CJ</v>
      </c>
      <c r="F62" s="344">
        <v>25</v>
      </c>
      <c r="G62" s="277">
        <f t="shared" si="25"/>
        <v>19.470000000000002</v>
      </c>
      <c r="H62" s="278">
        <f t="shared" si="26"/>
        <v>486.75</v>
      </c>
      <c r="K62" s="279">
        <v>16.440000000000001</v>
      </c>
      <c r="L62" s="280">
        <f t="shared" si="2"/>
        <v>3.03</v>
      </c>
      <c r="M62" s="280">
        <f t="shared" si="27"/>
        <v>19.470000000000002</v>
      </c>
      <c r="N62" s="281"/>
      <c r="O62" s="282"/>
      <c r="P62" s="283"/>
    </row>
    <row r="63" spans="1:16" ht="37.5" customHeight="1" x14ac:dyDescent="0.2">
      <c r="A63" s="273" t="s">
        <v>1992</v>
      </c>
      <c r="B63" s="275" t="s">
        <v>1943</v>
      </c>
      <c r="C63" s="341">
        <v>328120</v>
      </c>
      <c r="D63" s="342" t="s">
        <v>1795</v>
      </c>
      <c r="E63" s="343" t="str">
        <f>IF($C63&lt;&gt;"",VLOOKUP($C63,'[1]LISTA CÓDIGOS'!$A$1:$D$2001,3,FALSE),"")</f>
        <v>PC</v>
      </c>
      <c r="F63" s="344">
        <v>2</v>
      </c>
      <c r="G63" s="277">
        <f t="shared" si="25"/>
        <v>10.34</v>
      </c>
      <c r="H63" s="278">
        <f t="shared" si="26"/>
        <v>20.68</v>
      </c>
      <c r="K63" s="279">
        <v>8.73</v>
      </c>
      <c r="L63" s="280">
        <f t="shared" si="2"/>
        <v>1.61</v>
      </c>
      <c r="M63" s="280">
        <f t="shared" si="27"/>
        <v>10.34</v>
      </c>
      <c r="N63" s="281"/>
      <c r="O63" s="282"/>
      <c r="P63" s="283"/>
    </row>
    <row r="64" spans="1:16" ht="37.5" customHeight="1" x14ac:dyDescent="0.2">
      <c r="A64" s="273" t="s">
        <v>1993</v>
      </c>
      <c r="B64" s="275" t="s">
        <v>1943</v>
      </c>
      <c r="C64" s="341">
        <v>234492</v>
      </c>
      <c r="D64" s="342" t="s">
        <v>923</v>
      </c>
      <c r="E64" s="343" t="str">
        <f>IF($C64&lt;&gt;"",VLOOKUP($C64,'[1]LISTA CÓDIGOS'!$A$1:$D$2001,3,FALSE),"")</f>
        <v>M</v>
      </c>
      <c r="F64" s="344">
        <v>46</v>
      </c>
      <c r="G64" s="277">
        <f t="shared" si="25"/>
        <v>3.0199999999999996</v>
      </c>
      <c r="H64" s="278">
        <f t="shared" si="26"/>
        <v>138.91999999999999</v>
      </c>
      <c r="K64" s="279">
        <v>2.5499999999999998</v>
      </c>
      <c r="L64" s="280">
        <f t="shared" si="2"/>
        <v>0.47</v>
      </c>
      <c r="M64" s="280">
        <f>K64+L64</f>
        <v>3.0199999999999996</v>
      </c>
      <c r="N64" s="281"/>
      <c r="O64" s="282"/>
      <c r="P64" s="283"/>
    </row>
    <row r="65" spans="1:16" ht="37.5" customHeight="1" x14ac:dyDescent="0.2">
      <c r="A65" s="273" t="s">
        <v>1994</v>
      </c>
      <c r="B65" s="275" t="s">
        <v>1943</v>
      </c>
      <c r="C65" s="341">
        <v>357342</v>
      </c>
      <c r="D65" s="342" t="s">
        <v>755</v>
      </c>
      <c r="E65" s="343" t="str">
        <f>IF($C65&lt;&gt;"",VLOOKUP($C65,'[1]LISTA CÓDIGOS'!$A$1:$D$2001,3,FALSE),"")</f>
        <v>KG</v>
      </c>
      <c r="F65" s="344">
        <v>1</v>
      </c>
      <c r="G65" s="277">
        <f t="shared" si="25"/>
        <v>24.98</v>
      </c>
      <c r="H65" s="278">
        <f t="shared" si="26"/>
        <v>24.98</v>
      </c>
      <c r="K65" s="279">
        <v>21.09</v>
      </c>
      <c r="L65" s="280">
        <f t="shared" si="2"/>
        <v>3.89</v>
      </c>
      <c r="M65" s="280">
        <f t="shared" ref="M65:M69" si="28">K65+L65</f>
        <v>24.98</v>
      </c>
      <c r="N65" s="281"/>
      <c r="O65" s="282"/>
      <c r="P65" s="283"/>
    </row>
    <row r="66" spans="1:16" ht="37.5" customHeight="1" x14ac:dyDescent="0.2">
      <c r="A66" s="273" t="s">
        <v>1995</v>
      </c>
      <c r="B66" s="275" t="s">
        <v>1943</v>
      </c>
      <c r="C66" s="341">
        <v>222539</v>
      </c>
      <c r="D66" s="342" t="s">
        <v>960</v>
      </c>
      <c r="E66" s="343" t="str">
        <f>IF($C66&lt;&gt;"",VLOOKUP($C66,'[1]LISTA CÓDIGOS'!$A$1:$D$2001,3,FALSE),"")</f>
        <v>PC</v>
      </c>
      <c r="F66" s="344">
        <v>15</v>
      </c>
      <c r="G66" s="277">
        <f t="shared" si="25"/>
        <v>45.01</v>
      </c>
      <c r="H66" s="278">
        <f t="shared" si="26"/>
        <v>675.15</v>
      </c>
      <c r="J66" s="354"/>
      <c r="K66" s="279">
        <v>38</v>
      </c>
      <c r="L66" s="280">
        <f t="shared" si="2"/>
        <v>7.01</v>
      </c>
      <c r="M66" s="280">
        <f t="shared" si="28"/>
        <v>45.01</v>
      </c>
      <c r="N66" s="281"/>
      <c r="O66" s="282"/>
      <c r="P66" s="283"/>
    </row>
    <row r="67" spans="1:16" ht="37.5" customHeight="1" x14ac:dyDescent="0.2">
      <c r="A67" s="273" t="s">
        <v>1996</v>
      </c>
      <c r="B67" s="275" t="s">
        <v>1943</v>
      </c>
      <c r="C67" s="341">
        <v>219659</v>
      </c>
      <c r="D67" s="342" t="s">
        <v>1082</v>
      </c>
      <c r="E67" s="343" t="str">
        <f>IF($C67&lt;&gt;"",VLOOKUP($C67,'[1]LISTA CÓDIGOS'!$A$1:$D$2001,3,FALSE),"")</f>
        <v>PC</v>
      </c>
      <c r="F67" s="344">
        <v>6</v>
      </c>
      <c r="G67" s="277">
        <f t="shared" si="25"/>
        <v>51.38</v>
      </c>
      <c r="H67" s="278">
        <f t="shared" si="26"/>
        <v>308.27999999999997</v>
      </c>
      <c r="K67" s="279">
        <v>43.38</v>
      </c>
      <c r="L67" s="280">
        <f t="shared" si="2"/>
        <v>8</v>
      </c>
      <c r="M67" s="280">
        <f t="shared" si="28"/>
        <v>51.38</v>
      </c>
      <c r="N67" s="281"/>
      <c r="O67" s="282"/>
      <c r="P67" s="283"/>
    </row>
    <row r="68" spans="1:16" ht="37.5" customHeight="1" x14ac:dyDescent="0.2">
      <c r="A68" s="273" t="s">
        <v>1997</v>
      </c>
      <c r="B68" s="275" t="s">
        <v>1943</v>
      </c>
      <c r="C68" s="341">
        <v>219642</v>
      </c>
      <c r="D68" s="342" t="s">
        <v>1505</v>
      </c>
      <c r="E68" s="343" t="str">
        <f>IF($C68&lt;&gt;"",VLOOKUP($C68,'[1]LISTA CÓDIGOS'!$A$1:$D$2001,3,FALSE),"")</f>
        <v>PC</v>
      </c>
      <c r="F68" s="344">
        <v>5</v>
      </c>
      <c r="G68" s="277">
        <f t="shared" si="25"/>
        <v>16.28</v>
      </c>
      <c r="H68" s="278">
        <f t="shared" si="26"/>
        <v>81.400000000000006</v>
      </c>
      <c r="K68" s="279">
        <v>13.75</v>
      </c>
      <c r="L68" s="280">
        <f t="shared" si="2"/>
        <v>2.5299999999999998</v>
      </c>
      <c r="M68" s="280">
        <f t="shared" si="28"/>
        <v>16.28</v>
      </c>
      <c r="N68" s="281"/>
      <c r="O68" s="282"/>
      <c r="P68" s="283"/>
    </row>
    <row r="69" spans="1:16" ht="37.5" customHeight="1" x14ac:dyDescent="0.2">
      <c r="A69" s="273" t="s">
        <v>1998</v>
      </c>
      <c r="B69" s="275" t="s">
        <v>1943</v>
      </c>
      <c r="C69" s="341">
        <v>226506</v>
      </c>
      <c r="D69" s="342" t="s">
        <v>1568</v>
      </c>
      <c r="E69" s="343" t="str">
        <f>IF($C69&lt;&gt;"",VLOOKUP($C69,'[1]LISTA CÓDIGOS'!$A$1:$D$2001,3,FALSE),"")</f>
        <v>PC</v>
      </c>
      <c r="F69" s="344">
        <v>1</v>
      </c>
      <c r="G69" s="277">
        <f t="shared" si="25"/>
        <v>12.010000000000002</v>
      </c>
      <c r="H69" s="278">
        <f t="shared" si="26"/>
        <v>12.01</v>
      </c>
      <c r="K69" s="279">
        <v>10.14</v>
      </c>
      <c r="L69" s="280">
        <f t="shared" si="2"/>
        <v>1.87</v>
      </c>
      <c r="M69" s="280">
        <f t="shared" si="28"/>
        <v>12.010000000000002</v>
      </c>
      <c r="N69" s="281"/>
      <c r="O69" s="282"/>
      <c r="P69" s="283"/>
    </row>
    <row r="70" spans="1:16" ht="37.5" customHeight="1" x14ac:dyDescent="0.2">
      <c r="A70" s="273" t="s">
        <v>1999</v>
      </c>
      <c r="B70" s="275" t="s">
        <v>1943</v>
      </c>
      <c r="C70" s="341">
        <v>231191</v>
      </c>
      <c r="D70" s="342" t="s">
        <v>1569</v>
      </c>
      <c r="E70" s="343" t="str">
        <f>IF($C70&lt;&gt;"",VLOOKUP($C70,'[1]LISTA CÓDIGOS'!$A$1:$D$2001,3,FALSE),"")</f>
        <v>PC</v>
      </c>
      <c r="F70" s="344">
        <v>3</v>
      </c>
      <c r="G70" s="277">
        <f t="shared" si="25"/>
        <v>4.0600000000000005</v>
      </c>
      <c r="H70" s="278">
        <f t="shared" si="26"/>
        <v>12.18</v>
      </c>
      <c r="K70" s="279">
        <v>3.43</v>
      </c>
      <c r="L70" s="280">
        <f t="shared" si="2"/>
        <v>0.63</v>
      </c>
      <c r="M70" s="280">
        <f>K70+L70</f>
        <v>4.0600000000000005</v>
      </c>
      <c r="N70" s="281"/>
      <c r="O70" s="282"/>
      <c r="P70" s="283"/>
    </row>
    <row r="71" spans="1:16" ht="37.5" customHeight="1" x14ac:dyDescent="0.2">
      <c r="A71" s="273" t="s">
        <v>2000</v>
      </c>
      <c r="B71" s="275" t="s">
        <v>1943</v>
      </c>
      <c r="C71" s="341">
        <v>237271</v>
      </c>
      <c r="D71" s="342" t="s">
        <v>1002</v>
      </c>
      <c r="E71" s="343" t="str">
        <f>IF($C71&lt;&gt;"",VLOOKUP($C71,'[1]LISTA CÓDIGOS'!$A$1:$D$2001,3,FALSE),"")</f>
        <v>PC</v>
      </c>
      <c r="F71" s="344">
        <v>6</v>
      </c>
      <c r="G71" s="277">
        <f t="shared" si="25"/>
        <v>14.149999999999999</v>
      </c>
      <c r="H71" s="278">
        <f t="shared" si="26"/>
        <v>84.9</v>
      </c>
      <c r="K71" s="279">
        <v>11.95</v>
      </c>
      <c r="L71" s="280">
        <f t="shared" si="2"/>
        <v>2.2000000000000002</v>
      </c>
      <c r="M71" s="280">
        <f t="shared" ref="M71:M75" si="29">K71+L71</f>
        <v>14.149999999999999</v>
      </c>
      <c r="N71" s="281"/>
      <c r="O71" s="282"/>
      <c r="P71" s="283"/>
    </row>
    <row r="72" spans="1:16" ht="37.5" customHeight="1" x14ac:dyDescent="0.2">
      <c r="A72" s="273" t="s">
        <v>2001</v>
      </c>
      <c r="B72" s="275" t="s">
        <v>1943</v>
      </c>
      <c r="C72" s="341">
        <v>374393</v>
      </c>
      <c r="D72" s="342" t="s">
        <v>1572</v>
      </c>
      <c r="E72" s="343" t="str">
        <f>IF($C72&lt;&gt;"",VLOOKUP($C72,'[1]LISTA CÓDIGOS'!$A$1:$D$2001,3,FALSE),"")</f>
        <v>PC</v>
      </c>
      <c r="F72" s="344">
        <v>3</v>
      </c>
      <c r="G72" s="277">
        <f t="shared" si="25"/>
        <v>80.850000000000009</v>
      </c>
      <c r="H72" s="278">
        <f t="shared" si="26"/>
        <v>242.55</v>
      </c>
      <c r="J72" s="354"/>
      <c r="K72" s="279">
        <v>68.260000000000005</v>
      </c>
      <c r="L72" s="280">
        <f t="shared" si="2"/>
        <v>12.59</v>
      </c>
      <c r="M72" s="280">
        <f t="shared" si="29"/>
        <v>80.850000000000009</v>
      </c>
      <c r="N72" s="281"/>
      <c r="O72" s="282"/>
      <c r="P72" s="283"/>
    </row>
    <row r="73" spans="1:16" ht="37.5" customHeight="1" x14ac:dyDescent="0.2">
      <c r="A73" s="273" t="s">
        <v>2002</v>
      </c>
      <c r="B73" s="275" t="s">
        <v>1943</v>
      </c>
      <c r="C73" s="341">
        <v>237289</v>
      </c>
      <c r="D73" s="342" t="s">
        <v>6</v>
      </c>
      <c r="E73" s="343" t="str">
        <f>IF($C73&lt;&gt;"",VLOOKUP($C73,'[1]LISTA CÓDIGOS'!$A$1:$D$2001,3,FALSE),"")</f>
        <v>PC</v>
      </c>
      <c r="F73" s="344">
        <v>34</v>
      </c>
      <c r="G73" s="277">
        <f t="shared" si="25"/>
        <v>20.68</v>
      </c>
      <c r="H73" s="278">
        <f t="shared" si="26"/>
        <v>703.12</v>
      </c>
      <c r="K73" s="279">
        <v>17.46</v>
      </c>
      <c r="L73" s="280">
        <f t="shared" si="2"/>
        <v>3.22</v>
      </c>
      <c r="M73" s="280">
        <f t="shared" si="29"/>
        <v>20.68</v>
      </c>
      <c r="N73" s="281"/>
      <c r="O73" s="282"/>
      <c r="P73" s="283"/>
    </row>
    <row r="74" spans="1:16" ht="37.5" customHeight="1" x14ac:dyDescent="0.2">
      <c r="A74" s="273" t="s">
        <v>2003</v>
      </c>
      <c r="B74" s="275" t="s">
        <v>1943</v>
      </c>
      <c r="C74" s="341">
        <v>66878</v>
      </c>
      <c r="D74" s="342" t="s">
        <v>1603</v>
      </c>
      <c r="E74" s="343" t="str">
        <f>IF($C74&lt;&gt;"",VLOOKUP($C74,'[1]LISTA CÓDIGOS'!$A$1:$D$2001,3,FALSE),"")</f>
        <v>PC</v>
      </c>
      <c r="F74" s="344">
        <v>67</v>
      </c>
      <c r="G74" s="277">
        <f t="shared" si="25"/>
        <v>2.08</v>
      </c>
      <c r="H74" s="278">
        <f t="shared" si="26"/>
        <v>139.36000000000001</v>
      </c>
      <c r="K74" s="279">
        <v>1.76</v>
      </c>
      <c r="L74" s="280">
        <f t="shared" si="2"/>
        <v>0.32</v>
      </c>
      <c r="M74" s="280">
        <f t="shared" si="29"/>
        <v>2.08</v>
      </c>
      <c r="N74" s="281"/>
      <c r="O74" s="282"/>
      <c r="P74" s="283"/>
    </row>
    <row r="75" spans="1:16" ht="37.5" customHeight="1" x14ac:dyDescent="0.2">
      <c r="A75" s="273" t="s">
        <v>2004</v>
      </c>
      <c r="B75" s="275" t="s">
        <v>1943</v>
      </c>
      <c r="C75" s="341">
        <v>66886</v>
      </c>
      <c r="D75" s="342" t="s">
        <v>1604</v>
      </c>
      <c r="E75" s="343" t="str">
        <f>IF($C75&lt;&gt;"",VLOOKUP($C75,'[1]LISTA CÓDIGOS'!$A$1:$D$2001,3,FALSE),"")</f>
        <v>PC</v>
      </c>
      <c r="F75" s="347">
        <v>175</v>
      </c>
      <c r="G75" s="277">
        <f t="shared" si="25"/>
        <v>2.46</v>
      </c>
      <c r="H75" s="278">
        <f t="shared" si="26"/>
        <v>430.5</v>
      </c>
      <c r="K75" s="279">
        <v>2.08</v>
      </c>
      <c r="L75" s="280">
        <f t="shared" ref="L75:L99" si="30">TRUNC(K75*$L$7,2)</f>
        <v>0.38</v>
      </c>
      <c r="M75" s="280">
        <f t="shared" si="29"/>
        <v>2.46</v>
      </c>
      <c r="N75" s="281"/>
      <c r="O75" s="282"/>
      <c r="P75" s="283"/>
    </row>
    <row r="76" spans="1:16" ht="37.5" customHeight="1" x14ac:dyDescent="0.2">
      <c r="A76" s="273" t="s">
        <v>2005</v>
      </c>
      <c r="B76" s="275" t="s">
        <v>1943</v>
      </c>
      <c r="C76" s="341">
        <v>75036</v>
      </c>
      <c r="D76" s="342" t="s">
        <v>1623</v>
      </c>
      <c r="E76" s="343" t="str">
        <f>IF($C76&lt;&gt;"",VLOOKUP($C76,'[1]LISTA CÓDIGOS'!$A$1:$D$2001,3,FALSE),"")</f>
        <v>PC</v>
      </c>
      <c r="F76" s="344">
        <v>12</v>
      </c>
      <c r="G76" s="277">
        <f t="shared" si="25"/>
        <v>12.44</v>
      </c>
      <c r="H76" s="278">
        <f t="shared" si="26"/>
        <v>149.28</v>
      </c>
      <c r="K76" s="279">
        <v>10.51</v>
      </c>
      <c r="L76" s="280">
        <f t="shared" si="30"/>
        <v>1.93</v>
      </c>
      <c r="M76" s="280">
        <f>K76+L76</f>
        <v>12.44</v>
      </c>
      <c r="N76" s="281"/>
      <c r="O76" s="282"/>
      <c r="P76" s="283"/>
    </row>
    <row r="77" spans="1:16" ht="37.5" customHeight="1" x14ac:dyDescent="0.2">
      <c r="A77" s="273" t="s">
        <v>2006</v>
      </c>
      <c r="B77" s="275" t="s">
        <v>1943</v>
      </c>
      <c r="C77" s="341">
        <v>289058</v>
      </c>
      <c r="D77" s="342" t="s">
        <v>1625</v>
      </c>
      <c r="E77" s="343" t="str">
        <f>IF($C77&lt;&gt;"",VLOOKUP($C77,'[1]LISTA CÓDIGOS'!$A$1:$D$2001,3,FALSE),"")</f>
        <v>PC</v>
      </c>
      <c r="F77" s="344">
        <v>3</v>
      </c>
      <c r="G77" s="277">
        <f t="shared" si="25"/>
        <v>169.73000000000002</v>
      </c>
      <c r="H77" s="278">
        <f t="shared" si="26"/>
        <v>509.19</v>
      </c>
      <c r="K77" s="279">
        <v>143.30000000000001</v>
      </c>
      <c r="L77" s="280">
        <f t="shared" si="30"/>
        <v>26.43</v>
      </c>
      <c r="M77" s="280">
        <f t="shared" ref="M77:M81" si="31">K77+L77</f>
        <v>169.73000000000002</v>
      </c>
      <c r="N77" s="281"/>
      <c r="O77" s="282"/>
      <c r="P77" s="283"/>
    </row>
    <row r="78" spans="1:16" ht="37.5" customHeight="1" x14ac:dyDescent="0.2">
      <c r="A78" s="273" t="s">
        <v>2007</v>
      </c>
      <c r="B78" s="275" t="s">
        <v>1943</v>
      </c>
      <c r="C78" s="341">
        <v>293357</v>
      </c>
      <c r="D78" s="342" t="s">
        <v>1630</v>
      </c>
      <c r="E78" s="343" t="str">
        <f>IF($C78&lt;&gt;"",VLOOKUP($C78,'[1]LISTA CÓDIGOS'!$A$1:$D$2001,3,FALSE),"")</f>
        <v>PC</v>
      </c>
      <c r="F78" s="344">
        <v>4</v>
      </c>
      <c r="G78" s="277">
        <f t="shared" si="25"/>
        <v>57.74</v>
      </c>
      <c r="H78" s="278">
        <f t="shared" si="26"/>
        <v>230.96</v>
      </c>
      <c r="J78" s="354"/>
      <c r="K78" s="279">
        <v>48.75</v>
      </c>
      <c r="L78" s="280">
        <f t="shared" si="30"/>
        <v>8.99</v>
      </c>
      <c r="M78" s="280">
        <f t="shared" si="31"/>
        <v>57.74</v>
      </c>
      <c r="N78" s="281"/>
      <c r="O78" s="282"/>
      <c r="P78" s="283"/>
    </row>
    <row r="79" spans="1:16" ht="37.5" customHeight="1" x14ac:dyDescent="0.2">
      <c r="A79" s="273" t="s">
        <v>2008</v>
      </c>
      <c r="B79" s="275" t="s">
        <v>1943</v>
      </c>
      <c r="C79" s="341">
        <v>236265</v>
      </c>
      <c r="D79" s="342" t="s">
        <v>1800</v>
      </c>
      <c r="E79" s="343" t="str">
        <f>IF($C79&lt;&gt;"",VLOOKUP($C79,'[1]LISTA CÓDIGOS'!$A$1:$D$2001,3,FALSE),"")</f>
        <v>PC</v>
      </c>
      <c r="F79" s="344">
        <v>5</v>
      </c>
      <c r="G79" s="277">
        <f t="shared" si="25"/>
        <v>17.809999999999999</v>
      </c>
      <c r="H79" s="278">
        <f t="shared" si="26"/>
        <v>89.05</v>
      </c>
      <c r="K79" s="279">
        <v>15.04</v>
      </c>
      <c r="L79" s="280">
        <f t="shared" si="30"/>
        <v>2.77</v>
      </c>
      <c r="M79" s="280">
        <f t="shared" si="31"/>
        <v>17.809999999999999</v>
      </c>
      <c r="N79" s="281"/>
      <c r="O79" s="282"/>
      <c r="P79" s="283"/>
    </row>
    <row r="80" spans="1:16" s="348" customFormat="1" ht="37.5" customHeight="1" x14ac:dyDescent="0.2">
      <c r="A80" s="273" t="s">
        <v>2009</v>
      </c>
      <c r="B80" s="275" t="s">
        <v>1943</v>
      </c>
      <c r="C80" s="352">
        <v>207415</v>
      </c>
      <c r="D80" s="342" t="s">
        <v>33</v>
      </c>
      <c r="E80" s="343" t="str">
        <f>IF($C80&lt;&gt;"",VLOOKUP($C80,'[1]LISTA CÓDIGOS'!$A$1:$D$2001,3,FALSE),"")</f>
        <v>PC</v>
      </c>
      <c r="F80" s="353">
        <v>9</v>
      </c>
      <c r="G80" s="277">
        <f t="shared" si="25"/>
        <v>903.56000000000006</v>
      </c>
      <c r="H80" s="278">
        <f t="shared" si="26"/>
        <v>8132.04</v>
      </c>
      <c r="I80" s="256" t="s">
        <v>2036</v>
      </c>
      <c r="J80" s="256"/>
      <c r="K80" s="279">
        <v>762.82</v>
      </c>
      <c r="L80" s="280">
        <f t="shared" si="30"/>
        <v>140.74</v>
      </c>
      <c r="M80" s="280">
        <f t="shared" si="31"/>
        <v>903.56000000000006</v>
      </c>
      <c r="N80" s="349"/>
      <c r="O80" s="350"/>
      <c r="P80" s="351"/>
    </row>
    <row r="81" spans="1:16" s="348" customFormat="1" ht="37.5" customHeight="1" x14ac:dyDescent="0.2">
      <c r="A81" s="273" t="s">
        <v>2010</v>
      </c>
      <c r="B81" s="275" t="s">
        <v>1943</v>
      </c>
      <c r="C81" s="352">
        <v>207449</v>
      </c>
      <c r="D81" s="342" t="s">
        <v>34</v>
      </c>
      <c r="E81" s="343" t="str">
        <f>IF($C81&lt;&gt;"",VLOOKUP($C81,'[1]LISTA CÓDIGOS'!$A$1:$D$2001,3,FALSE),"")</f>
        <v>PC</v>
      </c>
      <c r="F81" s="353">
        <v>1</v>
      </c>
      <c r="G81" s="277">
        <f t="shared" si="25"/>
        <v>1087.6500000000001</v>
      </c>
      <c r="H81" s="278">
        <f t="shared" si="26"/>
        <v>1087.6500000000001</v>
      </c>
      <c r="I81" s="256" t="s">
        <v>2036</v>
      </c>
      <c r="J81" s="256"/>
      <c r="K81" s="279">
        <v>918.24</v>
      </c>
      <c r="L81" s="280">
        <f t="shared" si="30"/>
        <v>169.41</v>
      </c>
      <c r="M81" s="280">
        <f t="shared" si="31"/>
        <v>1087.6500000000001</v>
      </c>
      <c r="N81" s="349"/>
      <c r="O81" s="350"/>
      <c r="P81" s="351"/>
    </row>
    <row r="82" spans="1:16" s="348" customFormat="1" ht="37.5" customHeight="1" x14ac:dyDescent="0.2">
      <c r="A82" s="273" t="s">
        <v>2011</v>
      </c>
      <c r="B82" s="275" t="s">
        <v>1943</v>
      </c>
      <c r="C82" s="352">
        <v>207522</v>
      </c>
      <c r="D82" s="342" t="s">
        <v>35</v>
      </c>
      <c r="E82" s="343" t="str">
        <f>IF($C82&lt;&gt;"",VLOOKUP($C82,'[1]LISTA CÓDIGOS'!$A$1:$D$2001,3,FALSE),"")</f>
        <v>PC</v>
      </c>
      <c r="F82" s="353">
        <v>1</v>
      </c>
      <c r="G82" s="277">
        <f t="shared" si="25"/>
        <v>960.83999999999992</v>
      </c>
      <c r="H82" s="278">
        <f t="shared" si="26"/>
        <v>960.84</v>
      </c>
      <c r="I82" s="256" t="s">
        <v>2036</v>
      </c>
      <c r="J82" s="256"/>
      <c r="K82" s="279">
        <v>811.18</v>
      </c>
      <c r="L82" s="280">
        <f t="shared" si="30"/>
        <v>149.66</v>
      </c>
      <c r="M82" s="280">
        <f>K82+L82</f>
        <v>960.83999999999992</v>
      </c>
      <c r="N82" s="349"/>
      <c r="O82" s="350"/>
      <c r="P82" s="351"/>
    </row>
    <row r="83" spans="1:16" s="348" customFormat="1" ht="37.5" customHeight="1" x14ac:dyDescent="0.2">
      <c r="A83" s="273" t="s">
        <v>2012</v>
      </c>
      <c r="B83" s="275" t="s">
        <v>1943</v>
      </c>
      <c r="C83" s="352">
        <v>207514</v>
      </c>
      <c r="D83" s="342" t="s">
        <v>37</v>
      </c>
      <c r="E83" s="343" t="str">
        <f>IF($C83&lt;&gt;"",VLOOKUP($C83,'[1]LISTA CÓDIGOS'!$A$1:$D$2001,3,FALSE),"")</f>
        <v>PC</v>
      </c>
      <c r="F83" s="353">
        <v>1</v>
      </c>
      <c r="G83" s="277">
        <f t="shared" si="25"/>
        <v>1880.1799999999998</v>
      </c>
      <c r="H83" s="278">
        <f t="shared" si="26"/>
        <v>1880.18</v>
      </c>
      <c r="I83" s="256" t="s">
        <v>2036</v>
      </c>
      <c r="J83" s="256"/>
      <c r="K83" s="279">
        <v>1587.32</v>
      </c>
      <c r="L83" s="280">
        <f t="shared" si="30"/>
        <v>292.86</v>
      </c>
      <c r="M83" s="280">
        <f t="shared" ref="M83:M87" si="32">K83+L83</f>
        <v>1880.1799999999998</v>
      </c>
      <c r="N83" s="349"/>
      <c r="O83" s="350"/>
      <c r="P83" s="351"/>
    </row>
    <row r="84" spans="1:16" ht="37.5" customHeight="1" x14ac:dyDescent="0.2">
      <c r="A84" s="273" t="s">
        <v>2013</v>
      </c>
      <c r="B84" s="275" t="s">
        <v>1943</v>
      </c>
      <c r="C84" s="341">
        <v>237768</v>
      </c>
      <c r="D84" s="342" t="s">
        <v>187</v>
      </c>
      <c r="E84" s="343" t="str">
        <f>IF($C84&lt;&gt;"",VLOOKUP($C84,'[1]LISTA CÓDIGOS'!$A$1:$D$2001,3,FALSE),"")</f>
        <v>PC</v>
      </c>
      <c r="F84" s="344">
        <v>18</v>
      </c>
      <c r="G84" s="277">
        <f t="shared" si="25"/>
        <v>2.66</v>
      </c>
      <c r="H84" s="278">
        <f t="shared" si="26"/>
        <v>47.88</v>
      </c>
      <c r="J84" s="354"/>
      <c r="K84" s="279">
        <v>2.25</v>
      </c>
      <c r="L84" s="280">
        <f t="shared" si="30"/>
        <v>0.41</v>
      </c>
      <c r="M84" s="280">
        <f t="shared" si="32"/>
        <v>2.66</v>
      </c>
      <c r="N84" s="281"/>
      <c r="O84" s="282"/>
      <c r="P84" s="283"/>
    </row>
    <row r="85" spans="1:16" ht="37.5" customHeight="1" x14ac:dyDescent="0.2">
      <c r="A85" s="273" t="s">
        <v>2014</v>
      </c>
      <c r="B85" s="275" t="s">
        <v>1943</v>
      </c>
      <c r="C85" s="341">
        <v>78972</v>
      </c>
      <c r="D85" s="342" t="s">
        <v>1674</v>
      </c>
      <c r="E85" s="343" t="str">
        <f>IF($C85&lt;&gt;"",VLOOKUP($C85,'[1]LISTA CÓDIGOS'!$A$1:$D$2001,3,FALSE),"")</f>
        <v>CJ</v>
      </c>
      <c r="F85" s="344">
        <v>30</v>
      </c>
      <c r="G85" s="277">
        <f t="shared" si="25"/>
        <v>3.48</v>
      </c>
      <c r="H85" s="278">
        <f t="shared" si="26"/>
        <v>104.4</v>
      </c>
      <c r="K85" s="279">
        <v>2.94</v>
      </c>
      <c r="L85" s="280">
        <f t="shared" si="30"/>
        <v>0.54</v>
      </c>
      <c r="M85" s="280">
        <f t="shared" si="32"/>
        <v>3.48</v>
      </c>
      <c r="N85" s="281"/>
      <c r="O85" s="282"/>
      <c r="P85" s="283"/>
    </row>
    <row r="86" spans="1:16" ht="37.5" customHeight="1" x14ac:dyDescent="0.2">
      <c r="A86" s="273" t="s">
        <v>2015</v>
      </c>
      <c r="B86" s="275" t="s">
        <v>1943</v>
      </c>
      <c r="C86" s="341">
        <v>237776</v>
      </c>
      <c r="D86" s="342" t="s">
        <v>1047</v>
      </c>
      <c r="E86" s="343" t="str">
        <f>IF($C86&lt;&gt;"",VLOOKUP($C86,'[1]LISTA CÓDIGOS'!$A$1:$D$2001,3,FALSE),"")</f>
        <v>PC</v>
      </c>
      <c r="F86" s="344">
        <v>2</v>
      </c>
      <c r="G86" s="277">
        <f t="shared" si="25"/>
        <v>44.67</v>
      </c>
      <c r="H86" s="278">
        <f t="shared" si="26"/>
        <v>89.34</v>
      </c>
      <c r="K86" s="279">
        <v>37.72</v>
      </c>
      <c r="L86" s="280">
        <f t="shared" si="30"/>
        <v>6.95</v>
      </c>
      <c r="M86" s="280">
        <f t="shared" si="32"/>
        <v>44.67</v>
      </c>
      <c r="N86" s="281"/>
      <c r="O86" s="282"/>
      <c r="P86" s="283"/>
    </row>
    <row r="87" spans="1:16" ht="37.5" customHeight="1" x14ac:dyDescent="0.2">
      <c r="A87" s="273" t="s">
        <v>2016</v>
      </c>
      <c r="B87" s="275" t="s">
        <v>1943</v>
      </c>
      <c r="C87" s="341">
        <v>231555</v>
      </c>
      <c r="D87" s="342" t="s">
        <v>147</v>
      </c>
      <c r="E87" s="343" t="str">
        <f>IF($C87&lt;&gt;"",VLOOKUP($C87,'[1]LISTA CÓDIGOS'!$A$1:$D$2001,3,FALSE),"")</f>
        <v>PC</v>
      </c>
      <c r="F87" s="344">
        <v>1</v>
      </c>
      <c r="G87" s="277">
        <f t="shared" si="25"/>
        <v>15.59</v>
      </c>
      <c r="H87" s="278">
        <f t="shared" si="26"/>
        <v>15.59</v>
      </c>
      <c r="K87" s="279">
        <v>13.17</v>
      </c>
      <c r="L87" s="280">
        <f t="shared" si="30"/>
        <v>2.42</v>
      </c>
      <c r="M87" s="280">
        <f t="shared" si="32"/>
        <v>15.59</v>
      </c>
      <c r="N87" s="281"/>
      <c r="O87" s="282"/>
      <c r="P87" s="283"/>
    </row>
    <row r="88" spans="1:16" s="348" customFormat="1" ht="37.5" customHeight="1" x14ac:dyDescent="0.2">
      <c r="A88" s="273" t="s">
        <v>2017</v>
      </c>
      <c r="B88" s="275" t="s">
        <v>1943</v>
      </c>
      <c r="C88" s="352">
        <v>245787</v>
      </c>
      <c r="D88" s="342" t="s">
        <v>166</v>
      </c>
      <c r="E88" s="343" t="str">
        <f>IF($C88&lt;&gt;"",VLOOKUP($C88,'[1]LISTA CÓDIGOS'!$A$1:$D$2001,3,FALSE),"")</f>
        <v>PC</v>
      </c>
      <c r="F88" s="353">
        <v>2</v>
      </c>
      <c r="G88" s="277">
        <f t="shared" si="25"/>
        <v>5804.05</v>
      </c>
      <c r="H88" s="278">
        <f t="shared" si="26"/>
        <v>11608.1</v>
      </c>
      <c r="I88" s="256" t="s">
        <v>2036</v>
      </c>
      <c r="J88" s="256"/>
      <c r="K88" s="279">
        <v>4900</v>
      </c>
      <c r="L88" s="280">
        <f t="shared" si="30"/>
        <v>904.05</v>
      </c>
      <c r="M88" s="280">
        <f>K88+L88</f>
        <v>5804.05</v>
      </c>
      <c r="N88" s="349"/>
      <c r="O88" s="350"/>
      <c r="P88" s="351"/>
    </row>
    <row r="89" spans="1:16" ht="37.5" customHeight="1" x14ac:dyDescent="0.2">
      <c r="A89" s="273" t="s">
        <v>2018</v>
      </c>
      <c r="B89" s="275" t="s">
        <v>1943</v>
      </c>
      <c r="C89" s="341">
        <v>231431</v>
      </c>
      <c r="D89" s="342" t="s">
        <v>1737</v>
      </c>
      <c r="E89" s="343" t="str">
        <f>IF($C89&lt;&gt;"",VLOOKUP($C89,'[1]LISTA CÓDIGOS'!$A$1:$D$2001,3,FALSE),"")</f>
        <v>PC</v>
      </c>
      <c r="F89" s="344">
        <v>3</v>
      </c>
      <c r="G89" s="277">
        <f t="shared" si="25"/>
        <v>22.32</v>
      </c>
      <c r="H89" s="278">
        <f t="shared" si="26"/>
        <v>66.959999999999994</v>
      </c>
      <c r="K89" s="279">
        <v>18.850000000000001</v>
      </c>
      <c r="L89" s="280">
        <f t="shared" si="30"/>
        <v>3.47</v>
      </c>
      <c r="M89" s="280">
        <f t="shared" ref="M89:M91" si="33">K89+L89</f>
        <v>22.32</v>
      </c>
      <c r="N89" s="281"/>
      <c r="O89" s="282"/>
      <c r="P89" s="283"/>
    </row>
    <row r="90" spans="1:16" ht="37.5" customHeight="1" x14ac:dyDescent="0.2">
      <c r="A90" s="273" t="s">
        <v>2019</v>
      </c>
      <c r="B90" s="275" t="s">
        <v>1943</v>
      </c>
      <c r="C90" s="345">
        <v>258921</v>
      </c>
      <c r="D90" s="342" t="s">
        <v>1773</v>
      </c>
      <c r="E90" s="343" t="str">
        <f>IF($C90&lt;&gt;"",VLOOKUP($C90,'[1]LISTA CÓDIGOS'!$A$1:$D$2001,3,FALSE),"")</f>
        <v>PC</v>
      </c>
      <c r="F90" s="346">
        <v>11</v>
      </c>
      <c r="G90" s="277">
        <f t="shared" si="25"/>
        <v>155.16</v>
      </c>
      <c r="H90" s="278">
        <f t="shared" si="26"/>
        <v>1706.76</v>
      </c>
      <c r="J90" s="354"/>
      <c r="K90" s="279">
        <v>131</v>
      </c>
      <c r="L90" s="280">
        <f t="shared" si="30"/>
        <v>24.16</v>
      </c>
      <c r="M90" s="280">
        <f t="shared" si="33"/>
        <v>155.16</v>
      </c>
      <c r="N90" s="281"/>
      <c r="O90" s="282"/>
      <c r="P90" s="283"/>
    </row>
    <row r="91" spans="1:16" ht="37.5" customHeight="1" x14ac:dyDescent="0.2">
      <c r="A91" s="273" t="s">
        <v>2020</v>
      </c>
      <c r="B91" s="275" t="s">
        <v>1943</v>
      </c>
      <c r="C91" s="345">
        <v>225615</v>
      </c>
      <c r="D91" s="342" t="s">
        <v>1206</v>
      </c>
      <c r="E91" s="343" t="str">
        <f>IF($C91&lt;&gt;"",VLOOKUP($C91,'[1]LISTA CÓDIGOS'!$A$1:$D$2001,3,FALSE),"")</f>
        <v>M</v>
      </c>
      <c r="F91" s="346">
        <v>88</v>
      </c>
      <c r="G91" s="277">
        <f t="shared" si="25"/>
        <v>1.1599999999999999</v>
      </c>
      <c r="H91" s="278">
        <f t="shared" si="26"/>
        <v>102.08</v>
      </c>
      <c r="K91" s="279">
        <v>0.98</v>
      </c>
      <c r="L91" s="280">
        <f t="shared" si="30"/>
        <v>0.18</v>
      </c>
      <c r="M91" s="280">
        <f t="shared" si="33"/>
        <v>1.1599999999999999</v>
      </c>
      <c r="N91" s="281"/>
      <c r="O91" s="282"/>
      <c r="P91" s="283"/>
    </row>
    <row r="92" spans="1:16" ht="37.5" customHeight="1" x14ac:dyDescent="0.2">
      <c r="A92" s="273" t="s">
        <v>2038</v>
      </c>
      <c r="B92" s="275" t="s">
        <v>1943</v>
      </c>
      <c r="C92" s="345">
        <v>231175</v>
      </c>
      <c r="D92" s="342" t="s">
        <v>366</v>
      </c>
      <c r="E92" s="343" t="str">
        <f>IF($C92&lt;&gt;"",VLOOKUP($C92,'[1]LISTA CÓDIGOS'!$A$1:$D$2001,3,FALSE),"")</f>
        <v>PC</v>
      </c>
      <c r="F92" s="346">
        <v>22</v>
      </c>
      <c r="G92" s="277">
        <f t="shared" si="25"/>
        <v>1.43</v>
      </c>
      <c r="H92" s="278">
        <f t="shared" si="26"/>
        <v>31.46</v>
      </c>
      <c r="K92" s="279">
        <v>1.21</v>
      </c>
      <c r="L92" s="280">
        <f t="shared" si="30"/>
        <v>0.22</v>
      </c>
      <c r="M92" s="280">
        <f t="shared" ref="M92" si="34">K92+L92</f>
        <v>1.43</v>
      </c>
      <c r="N92" s="281"/>
      <c r="O92" s="282"/>
      <c r="P92" s="283"/>
    </row>
    <row r="93" spans="1:16" ht="37.5" customHeight="1" x14ac:dyDescent="0.2">
      <c r="A93" s="273" t="s">
        <v>2039</v>
      </c>
      <c r="B93" s="275" t="s">
        <v>1943</v>
      </c>
      <c r="C93" s="345">
        <v>376238</v>
      </c>
      <c r="D93" s="342" t="s">
        <v>986</v>
      </c>
      <c r="E93" s="343" t="str">
        <f>IF($C93&lt;&gt;"",VLOOKUP($C93,'[1]LISTA CÓDIGOS'!$A$1:$D$2001,3,FALSE),"")</f>
        <v>PC</v>
      </c>
      <c r="F93" s="346">
        <v>11</v>
      </c>
      <c r="G93" s="277">
        <f t="shared" si="25"/>
        <v>23.87</v>
      </c>
      <c r="H93" s="278">
        <f t="shared" si="26"/>
        <v>262.57</v>
      </c>
      <c r="K93" s="279">
        <v>20.16</v>
      </c>
      <c r="L93" s="280">
        <f t="shared" si="30"/>
        <v>3.71</v>
      </c>
      <c r="M93" s="280">
        <f>K93+L93</f>
        <v>23.87</v>
      </c>
      <c r="N93" s="281"/>
      <c r="O93" s="282"/>
      <c r="P93" s="283"/>
    </row>
    <row r="94" spans="1:16" ht="37.5" customHeight="1" x14ac:dyDescent="0.2">
      <c r="A94" s="273" t="s">
        <v>2040</v>
      </c>
      <c r="B94" s="275" t="s">
        <v>1943</v>
      </c>
      <c r="C94" s="345">
        <v>376109</v>
      </c>
      <c r="D94" s="342" t="s">
        <v>491</v>
      </c>
      <c r="E94" s="343" t="str">
        <f>IF($C94&lt;&gt;"",VLOOKUP($C94,'[1]LISTA CÓDIGOS'!$A$1:$D$2001,3,FALSE),"")</f>
        <v>PC</v>
      </c>
      <c r="F94" s="346">
        <v>11</v>
      </c>
      <c r="G94" s="277">
        <f t="shared" si="25"/>
        <v>235.71</v>
      </c>
      <c r="H94" s="278">
        <f t="shared" si="26"/>
        <v>2592.81</v>
      </c>
      <c r="K94" s="279">
        <v>199</v>
      </c>
      <c r="L94" s="280">
        <f t="shared" si="30"/>
        <v>36.71</v>
      </c>
      <c r="M94" s="280">
        <f t="shared" ref="M94:M96" si="35">K94+L94</f>
        <v>235.71</v>
      </c>
      <c r="N94" s="281"/>
      <c r="O94" s="282"/>
      <c r="P94" s="283"/>
    </row>
    <row r="95" spans="1:16" ht="37.5" customHeight="1" x14ac:dyDescent="0.2">
      <c r="A95" s="273" t="s">
        <v>2041</v>
      </c>
      <c r="B95" s="275" t="s">
        <v>1943</v>
      </c>
      <c r="C95" s="345">
        <v>327361</v>
      </c>
      <c r="D95" s="342" t="s">
        <v>1671</v>
      </c>
      <c r="E95" s="343" t="str">
        <f>IF($C95&lt;&gt;"",VLOOKUP($C95,'[1]LISTA CÓDIGOS'!$A$1:$D$2001,3,FALSE),"")</f>
        <v>PC</v>
      </c>
      <c r="F95" s="346">
        <v>11</v>
      </c>
      <c r="G95" s="277">
        <f t="shared" si="25"/>
        <v>19.369999999999997</v>
      </c>
      <c r="H95" s="278">
        <f t="shared" si="26"/>
        <v>213.07</v>
      </c>
      <c r="K95" s="279">
        <v>16.36</v>
      </c>
      <c r="L95" s="280">
        <f t="shared" si="30"/>
        <v>3.01</v>
      </c>
      <c r="M95" s="280">
        <f t="shared" si="35"/>
        <v>19.369999999999997</v>
      </c>
      <c r="N95" s="281"/>
      <c r="O95" s="282"/>
      <c r="P95" s="283"/>
    </row>
    <row r="96" spans="1:16" ht="37.5" customHeight="1" x14ac:dyDescent="0.2">
      <c r="A96" s="273" t="s">
        <v>2042</v>
      </c>
      <c r="B96" s="275" t="s">
        <v>1943</v>
      </c>
      <c r="C96" s="345">
        <v>228981</v>
      </c>
      <c r="D96" s="342" t="s">
        <v>1153</v>
      </c>
      <c r="E96" s="343" t="str">
        <f>IF($C96&lt;&gt;"",VLOOKUP($C96,'[1]LISTA CÓDIGOS'!$A$1:$D$2001,3,FALSE),"")</f>
        <v>PC</v>
      </c>
      <c r="F96" s="346">
        <v>3</v>
      </c>
      <c r="G96" s="277">
        <f t="shared" si="25"/>
        <v>1.46</v>
      </c>
      <c r="H96" s="278">
        <f t="shared" si="26"/>
        <v>4.38</v>
      </c>
      <c r="K96" s="279">
        <v>1.24</v>
      </c>
      <c r="L96" s="280">
        <f t="shared" si="30"/>
        <v>0.22</v>
      </c>
      <c r="M96" s="280">
        <f t="shared" si="35"/>
        <v>1.46</v>
      </c>
      <c r="N96" s="281"/>
      <c r="O96" s="282"/>
      <c r="P96" s="283"/>
    </row>
    <row r="97" spans="1:16" ht="37.5" customHeight="1" x14ac:dyDescent="0.2">
      <c r="A97" s="273" t="s">
        <v>2043</v>
      </c>
      <c r="B97" s="275" t="s">
        <v>1943</v>
      </c>
      <c r="C97" s="345">
        <v>352237</v>
      </c>
      <c r="D97" s="342" t="s">
        <v>962</v>
      </c>
      <c r="E97" s="343" t="str">
        <f>IF($C97&lt;&gt;"",VLOOKUP($C97,'[1]LISTA CÓDIGOS'!$A$1:$D$2001,3,FALSE),"")</f>
        <v>PC</v>
      </c>
      <c r="F97" s="346">
        <v>2</v>
      </c>
      <c r="G97" s="277">
        <f t="shared" si="25"/>
        <v>0.85</v>
      </c>
      <c r="H97" s="278">
        <f t="shared" si="26"/>
        <v>1.7</v>
      </c>
      <c r="K97" s="279">
        <v>0.72</v>
      </c>
      <c r="L97" s="280">
        <f t="shared" si="30"/>
        <v>0.13</v>
      </c>
      <c r="M97" s="280">
        <f t="shared" ref="M97:M99" si="36">K97+L97</f>
        <v>0.85</v>
      </c>
      <c r="N97" s="281"/>
      <c r="O97" s="282"/>
      <c r="P97" s="283"/>
    </row>
    <row r="98" spans="1:16" ht="37.5" customHeight="1" x14ac:dyDescent="0.2">
      <c r="A98" s="273" t="s">
        <v>2044</v>
      </c>
      <c r="B98" s="275" t="s">
        <v>1943</v>
      </c>
      <c r="C98" s="345">
        <v>352242</v>
      </c>
      <c r="D98" s="342" t="s">
        <v>963</v>
      </c>
      <c r="E98" s="343" t="str">
        <f>IF($C98&lt;&gt;"",VLOOKUP($C98,'[1]LISTA CÓDIGOS'!$A$1:$D$2001,3,FALSE),"")</f>
        <v>PC</v>
      </c>
      <c r="F98" s="346">
        <v>2</v>
      </c>
      <c r="G98" s="277">
        <f t="shared" si="25"/>
        <v>0.85</v>
      </c>
      <c r="H98" s="278">
        <f t="shared" si="26"/>
        <v>1.7</v>
      </c>
      <c r="J98" s="354"/>
      <c r="K98" s="279">
        <v>0.72</v>
      </c>
      <c r="L98" s="280">
        <f t="shared" si="30"/>
        <v>0.13</v>
      </c>
      <c r="M98" s="280">
        <f t="shared" si="36"/>
        <v>0.85</v>
      </c>
      <c r="N98" s="281"/>
      <c r="O98" s="282"/>
      <c r="P98" s="283"/>
    </row>
    <row r="99" spans="1:16" ht="37.5" customHeight="1" x14ac:dyDescent="0.2">
      <c r="A99" s="273" t="s">
        <v>2021</v>
      </c>
      <c r="B99" s="275" t="s">
        <v>1943</v>
      </c>
      <c r="C99" s="345">
        <v>352260</v>
      </c>
      <c r="D99" s="342" t="s">
        <v>964</v>
      </c>
      <c r="E99" s="343" t="str">
        <f>IF($C99&lt;&gt;"",VLOOKUP($C99,'[1]LISTA CÓDIGOS'!$A$1:$D$2001,3,FALSE),"")</f>
        <v>PC</v>
      </c>
      <c r="F99" s="346">
        <v>1</v>
      </c>
      <c r="G99" s="277">
        <f t="shared" si="25"/>
        <v>0.85</v>
      </c>
      <c r="H99" s="278">
        <f t="shared" si="26"/>
        <v>0.85</v>
      </c>
      <c r="K99" s="279">
        <v>0.72</v>
      </c>
      <c r="L99" s="280">
        <f t="shared" si="30"/>
        <v>0.13</v>
      </c>
      <c r="M99" s="280">
        <f t="shared" si="36"/>
        <v>0.85</v>
      </c>
      <c r="N99" s="281"/>
      <c r="O99" s="282"/>
      <c r="P99" s="283"/>
    </row>
    <row r="100" spans="1:16" ht="12.75" x14ac:dyDescent="0.2">
      <c r="A100" s="285"/>
      <c r="B100" s="286"/>
      <c r="C100" s="336"/>
      <c r="D100" s="337" t="s">
        <v>1931</v>
      </c>
      <c r="E100" s="336"/>
      <c r="F100" s="338"/>
      <c r="G100" s="339"/>
      <c r="H100" s="290">
        <f>SUBTOTAL(9,H10:H99)</f>
        <v>50693.559999999983</v>
      </c>
      <c r="I100" s="291"/>
      <c r="J100" s="291"/>
      <c r="K100" s="279"/>
      <c r="L100" s="280">
        <f t="shared" ref="L100:L112" si="37">TRUNC(K100*$L$9,2)</f>
        <v>0</v>
      </c>
      <c r="M100" s="280">
        <f t="shared" si="3"/>
        <v>0</v>
      </c>
      <c r="N100" s="281"/>
      <c r="O100" s="282"/>
      <c r="P100" s="283"/>
    </row>
    <row r="101" spans="1:16" ht="12.75" x14ac:dyDescent="0.2">
      <c r="A101" s="292"/>
      <c r="B101" s="293"/>
      <c r="C101" s="293"/>
      <c r="D101" s="294"/>
      <c r="E101" s="293"/>
      <c r="F101" s="295"/>
      <c r="G101" s="296"/>
      <c r="H101" s="297"/>
      <c r="I101" s="291"/>
      <c r="J101" s="291"/>
      <c r="K101" s="279"/>
      <c r="L101" s="280">
        <f t="shared" si="37"/>
        <v>0</v>
      </c>
      <c r="M101" s="280">
        <f t="shared" si="3"/>
        <v>0</v>
      </c>
      <c r="O101" s="282"/>
      <c r="P101" s="283"/>
    </row>
    <row r="102" spans="1:16" ht="12.75" x14ac:dyDescent="0.2">
      <c r="A102" s="266">
        <v>2</v>
      </c>
      <c r="B102" s="267"/>
      <c r="C102" s="267"/>
      <c r="D102" s="298" t="s">
        <v>2022</v>
      </c>
      <c r="E102" s="269"/>
      <c r="F102" s="270"/>
      <c r="G102" s="299"/>
      <c r="H102" s="300"/>
      <c r="I102" s="291"/>
      <c r="J102" s="291"/>
      <c r="K102" s="279"/>
      <c r="L102" s="280">
        <f t="shared" si="37"/>
        <v>0</v>
      </c>
      <c r="M102" s="280">
        <f t="shared" si="3"/>
        <v>0</v>
      </c>
      <c r="O102" s="282"/>
      <c r="P102" s="283"/>
    </row>
    <row r="103" spans="1:16" ht="12.75" x14ac:dyDescent="0.2">
      <c r="A103" s="273" t="s">
        <v>1932</v>
      </c>
      <c r="B103" s="274" t="s">
        <v>1943</v>
      </c>
      <c r="C103" s="302" t="s">
        <v>690</v>
      </c>
      <c r="D103" s="301" t="s">
        <v>2023</v>
      </c>
      <c r="E103" s="284" t="s">
        <v>227</v>
      </c>
      <c r="F103" s="276">
        <v>12</v>
      </c>
      <c r="G103" s="277">
        <f t="shared" ref="G103:G106" si="38">M103</f>
        <v>1456.35</v>
      </c>
      <c r="H103" s="278">
        <f t="shared" ref="H103:H106" si="39">TRUNC(G103*F103,2)</f>
        <v>17476.2</v>
      </c>
      <c r="I103" s="366" t="s">
        <v>2037</v>
      </c>
      <c r="J103" s="291"/>
      <c r="K103" s="279">
        <f>MOC!D16</f>
        <v>1171.3599999999999</v>
      </c>
      <c r="L103" s="280">
        <f t="shared" si="37"/>
        <v>284.99</v>
      </c>
      <c r="M103" s="280">
        <f t="shared" si="3"/>
        <v>1456.35</v>
      </c>
      <c r="N103" s="281"/>
      <c r="O103" s="282"/>
      <c r="P103" s="283"/>
    </row>
    <row r="104" spans="1:16" ht="12.75" x14ac:dyDescent="0.2">
      <c r="A104" s="273" t="s">
        <v>1933</v>
      </c>
      <c r="B104" s="274" t="s">
        <v>1943</v>
      </c>
      <c r="C104" s="302" t="s">
        <v>696</v>
      </c>
      <c r="D104" s="301" t="s">
        <v>2024</v>
      </c>
      <c r="E104" s="284" t="s">
        <v>227</v>
      </c>
      <c r="F104" s="276">
        <v>2.1</v>
      </c>
      <c r="G104" s="277">
        <f t="shared" si="38"/>
        <v>1019.4419999999999</v>
      </c>
      <c r="H104" s="278">
        <f t="shared" si="39"/>
        <v>2140.8200000000002</v>
      </c>
      <c r="I104" s="366"/>
      <c r="J104" s="291"/>
      <c r="K104" s="279">
        <f>MOC!D17</f>
        <v>819.95199999999988</v>
      </c>
      <c r="L104" s="280">
        <f t="shared" si="37"/>
        <v>199.49</v>
      </c>
      <c r="M104" s="280">
        <f t="shared" si="3"/>
        <v>1019.4419999999999</v>
      </c>
      <c r="O104" s="282"/>
      <c r="P104" s="283"/>
    </row>
    <row r="105" spans="1:16" ht="12.75" x14ac:dyDescent="0.2">
      <c r="A105" s="273" t="s">
        <v>1934</v>
      </c>
      <c r="B105" s="274" t="s">
        <v>1943</v>
      </c>
      <c r="C105" s="302" t="s">
        <v>691</v>
      </c>
      <c r="D105" s="301" t="s">
        <v>2025</v>
      </c>
      <c r="E105" s="284" t="s">
        <v>227</v>
      </c>
      <c r="F105" s="276">
        <v>1.4</v>
      </c>
      <c r="G105" s="277">
        <f t="shared" si="38"/>
        <v>728.17</v>
      </c>
      <c r="H105" s="278">
        <f t="shared" si="39"/>
        <v>1019.43</v>
      </c>
      <c r="I105" s="366"/>
      <c r="J105" s="291"/>
      <c r="K105" s="279">
        <f>MOC!D18</f>
        <v>585.67999999999995</v>
      </c>
      <c r="L105" s="280">
        <f t="shared" si="37"/>
        <v>142.49</v>
      </c>
      <c r="M105" s="280">
        <f t="shared" si="3"/>
        <v>728.17</v>
      </c>
      <c r="O105" s="282"/>
      <c r="P105" s="283"/>
    </row>
    <row r="106" spans="1:16" ht="12.75" x14ac:dyDescent="0.2">
      <c r="A106" s="273" t="s">
        <v>1935</v>
      </c>
      <c r="B106" s="274" t="s">
        <v>1943</v>
      </c>
      <c r="C106" s="302" t="s">
        <v>694</v>
      </c>
      <c r="D106" s="301" t="s">
        <v>2026</v>
      </c>
      <c r="E106" s="284" t="s">
        <v>227</v>
      </c>
      <c r="F106" s="276">
        <v>0.4</v>
      </c>
      <c r="G106" s="277">
        <f t="shared" si="38"/>
        <v>291.262</v>
      </c>
      <c r="H106" s="278">
        <f t="shared" si="39"/>
        <v>116.5</v>
      </c>
      <c r="I106" s="366"/>
      <c r="J106" s="291"/>
      <c r="K106" s="279">
        <f>MOC!D19</f>
        <v>234.27199999999999</v>
      </c>
      <c r="L106" s="280">
        <f t="shared" si="37"/>
        <v>56.99</v>
      </c>
      <c r="M106" s="280">
        <f t="shared" si="3"/>
        <v>291.262</v>
      </c>
      <c r="O106" s="282"/>
      <c r="P106" s="283"/>
    </row>
    <row r="107" spans="1:16" ht="12.75" x14ac:dyDescent="0.2">
      <c r="A107" s="285"/>
      <c r="B107" s="286"/>
      <c r="C107" s="286"/>
      <c r="D107" s="287" t="s">
        <v>1936</v>
      </c>
      <c r="E107" s="286"/>
      <c r="F107" s="288"/>
      <c r="G107" s="289"/>
      <c r="H107" s="290">
        <f>SUBTOTAL(9,H103:H106)</f>
        <v>20752.95</v>
      </c>
      <c r="I107" s="291"/>
      <c r="J107" s="291"/>
      <c r="K107" s="279"/>
      <c r="L107" s="280">
        <f t="shared" si="37"/>
        <v>0</v>
      </c>
      <c r="M107" s="280">
        <f t="shared" si="3"/>
        <v>0</v>
      </c>
      <c r="O107" s="282"/>
      <c r="P107" s="283"/>
    </row>
    <row r="108" spans="1:16" ht="12.75" x14ac:dyDescent="0.2">
      <c r="A108" s="327"/>
      <c r="B108" s="328"/>
      <c r="C108" s="328"/>
      <c r="D108" s="329"/>
      <c r="E108" s="328"/>
      <c r="F108" s="330"/>
      <c r="G108" s="331"/>
      <c r="H108" s="332"/>
      <c r="I108" s="291"/>
      <c r="J108" s="291"/>
      <c r="K108" s="279"/>
      <c r="L108" s="280"/>
      <c r="M108" s="280"/>
      <c r="O108" s="282"/>
      <c r="P108" s="283"/>
    </row>
    <row r="109" spans="1:16" ht="12.75" x14ac:dyDescent="0.2">
      <c r="A109" s="266">
        <v>3</v>
      </c>
      <c r="B109" s="267"/>
      <c r="C109" s="267"/>
      <c r="D109" s="298" t="s">
        <v>2029</v>
      </c>
      <c r="E109" s="269"/>
      <c r="F109" s="270"/>
      <c r="G109" s="299"/>
      <c r="H109" s="300"/>
      <c r="I109" s="291"/>
      <c r="J109" s="291"/>
      <c r="K109" s="279"/>
      <c r="L109" s="280">
        <f t="shared" ref="L109:L110" si="40">TRUNC(K109*$L$9,2)</f>
        <v>0</v>
      </c>
      <c r="M109" s="280">
        <f t="shared" ref="M109:M110" si="41">K109+L109</f>
        <v>0</v>
      </c>
      <c r="O109" s="282"/>
      <c r="P109" s="283"/>
    </row>
    <row r="110" spans="1:16" ht="51" x14ac:dyDescent="0.2">
      <c r="A110" s="273" t="s">
        <v>1937</v>
      </c>
      <c r="B110" s="274" t="s">
        <v>1925</v>
      </c>
      <c r="C110" s="302">
        <v>93402</v>
      </c>
      <c r="D110" s="301" t="s">
        <v>2030</v>
      </c>
      <c r="E110" s="284" t="s">
        <v>2032</v>
      </c>
      <c r="F110" s="276">
        <v>20</v>
      </c>
      <c r="G110" s="277">
        <f t="shared" ref="G110" si="42">M110</f>
        <v>170.29</v>
      </c>
      <c r="H110" s="278">
        <f t="shared" ref="H110" si="43">TRUNC(G110*F110,2)</f>
        <v>3405.8</v>
      </c>
      <c r="I110" s="291"/>
      <c r="J110" s="291"/>
      <c r="K110" s="279">
        <v>136.97</v>
      </c>
      <c r="L110" s="280">
        <f t="shared" si="40"/>
        <v>33.32</v>
      </c>
      <c r="M110" s="280">
        <f t="shared" si="41"/>
        <v>170.29</v>
      </c>
      <c r="N110" s="281"/>
      <c r="O110" s="282"/>
      <c r="P110" s="283"/>
    </row>
    <row r="111" spans="1:16" ht="51" x14ac:dyDescent="0.2">
      <c r="A111" s="273" t="s">
        <v>1937</v>
      </c>
      <c r="B111" s="274" t="s">
        <v>1925</v>
      </c>
      <c r="C111" s="302">
        <v>93403</v>
      </c>
      <c r="D111" s="301" t="s">
        <v>2031</v>
      </c>
      <c r="E111" s="284" t="s">
        <v>2033</v>
      </c>
      <c r="F111" s="276">
        <v>20</v>
      </c>
      <c r="G111" s="277">
        <f t="shared" ref="G111" si="44">M111</f>
        <v>38.92</v>
      </c>
      <c r="H111" s="278">
        <f t="shared" ref="H111" si="45">TRUNC(G111*F111,2)</f>
        <v>778.4</v>
      </c>
      <c r="I111" s="291"/>
      <c r="J111" s="291"/>
      <c r="K111" s="279">
        <v>31.31</v>
      </c>
      <c r="L111" s="280">
        <f t="shared" ref="L111" si="46">TRUNC(K111*$L$9,2)</f>
        <v>7.61</v>
      </c>
      <c r="M111" s="280">
        <f t="shared" ref="M111" si="47">K111+L111</f>
        <v>38.92</v>
      </c>
      <c r="N111" s="281"/>
      <c r="O111" s="282"/>
      <c r="P111" s="283"/>
    </row>
    <row r="112" spans="1:16" ht="12.75" x14ac:dyDescent="0.2">
      <c r="A112" s="292"/>
      <c r="B112" s="293"/>
      <c r="C112" s="293"/>
      <c r="D112" s="294"/>
      <c r="E112" s="293"/>
      <c r="F112" s="295"/>
      <c r="G112" s="296"/>
      <c r="H112" s="297"/>
      <c r="I112" s="291"/>
      <c r="J112" s="291"/>
      <c r="K112" s="279"/>
      <c r="L112" s="280">
        <f t="shared" si="37"/>
        <v>0</v>
      </c>
      <c r="M112" s="280">
        <f t="shared" si="3"/>
        <v>0</v>
      </c>
      <c r="O112" s="282"/>
      <c r="P112" s="283"/>
    </row>
    <row r="113" spans="1:16" ht="10.5" customHeight="1" x14ac:dyDescent="0.2">
      <c r="A113" s="292"/>
      <c r="B113" s="303"/>
      <c r="C113" s="303"/>
      <c r="D113" s="294"/>
      <c r="E113" s="303"/>
      <c r="F113" s="295"/>
      <c r="G113" s="304"/>
      <c r="H113" s="305"/>
      <c r="I113" s="291"/>
      <c r="J113" s="291"/>
      <c r="K113" s="279"/>
      <c r="L113" s="280"/>
      <c r="M113" s="280"/>
      <c r="P113" s="283"/>
    </row>
    <row r="114" spans="1:16" ht="20.100000000000001" customHeight="1" thickBot="1" x14ac:dyDescent="0.25">
      <c r="A114" s="306"/>
      <c r="B114" s="307"/>
      <c r="C114" s="307"/>
      <c r="D114" s="308" t="s">
        <v>1938</v>
      </c>
      <c r="E114" s="307"/>
      <c r="F114" s="309"/>
      <c r="G114" s="310"/>
      <c r="H114" s="311">
        <f>SUBTOTAL(9,H9:H113)</f>
        <v>75630.709999999977</v>
      </c>
      <c r="I114" s="312"/>
      <c r="J114" s="313"/>
      <c r="P114" s="283"/>
    </row>
    <row r="115" spans="1:16" ht="41.25" customHeight="1" x14ac:dyDescent="0.2">
      <c r="A115" s="357" t="s">
        <v>1939</v>
      </c>
      <c r="B115" s="358"/>
      <c r="C115" s="358"/>
      <c r="D115" s="358"/>
      <c r="E115" s="358"/>
      <c r="F115" s="358"/>
      <c r="G115" s="358"/>
      <c r="H115" s="359"/>
      <c r="P115" s="283"/>
    </row>
    <row r="116" spans="1:16" ht="12" customHeight="1" x14ac:dyDescent="0.2">
      <c r="A116" s="360" t="s">
        <v>1940</v>
      </c>
      <c r="B116" s="361"/>
      <c r="C116" s="361"/>
      <c r="D116" s="361"/>
      <c r="E116" s="361"/>
      <c r="F116" s="361"/>
      <c r="G116" s="361"/>
      <c r="H116" s="362"/>
    </row>
    <row r="117" spans="1:16" ht="19.5" customHeight="1" thickBot="1" x14ac:dyDescent="0.25">
      <c r="A117" s="363" t="s">
        <v>1941</v>
      </c>
      <c r="B117" s="364"/>
      <c r="C117" s="364"/>
      <c r="D117" s="364"/>
      <c r="E117" s="364"/>
      <c r="F117" s="364"/>
      <c r="G117" s="364"/>
      <c r="H117" s="365"/>
    </row>
  </sheetData>
  <sheetProtection formatCells="0" formatColumns="0" formatRows="0"/>
  <dataConsolidate/>
  <mergeCells count="20">
    <mergeCell ref="B5:F5"/>
    <mergeCell ref="A1:B1"/>
    <mergeCell ref="C1:H1"/>
    <mergeCell ref="A2:F2"/>
    <mergeCell ref="A3:A4"/>
    <mergeCell ref="B3:F4"/>
    <mergeCell ref="A6:H6"/>
    <mergeCell ref="A7:A8"/>
    <mergeCell ref="B7:B8"/>
    <mergeCell ref="C7:C8"/>
    <mergeCell ref="D7:D8"/>
    <mergeCell ref="E7:E8"/>
    <mergeCell ref="F7:F8"/>
    <mergeCell ref="G7:H7"/>
    <mergeCell ref="K8:K9"/>
    <mergeCell ref="M8:M9"/>
    <mergeCell ref="A115:H115"/>
    <mergeCell ref="A116:H116"/>
    <mergeCell ref="A117:H117"/>
    <mergeCell ref="I103:I106"/>
  </mergeCells>
  <printOptions horizontalCentered="1"/>
  <pageMargins left="0.62992125984251968" right="0.23622047244094491" top="0.74803149606299213" bottom="0.74803149606299213" header="0.31496062992125984" footer="0.31496062992125984"/>
  <pageSetup paperSize="9" scale="57" fitToHeight="0" orientation="portrait" r:id="rId1"/>
  <headerFooter alignWithMargins="0"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P85"/>
  <sheetViews>
    <sheetView view="pageBreakPreview" topLeftCell="A23" zoomScale="85" zoomScaleSheetLayoutView="85" workbookViewId="0">
      <selection activeCell="C90" sqref="C90"/>
    </sheetView>
  </sheetViews>
  <sheetFormatPr defaultColWidth="8.85546875" defaultRowHeight="12.75" x14ac:dyDescent="0.2"/>
  <cols>
    <col min="1" max="1" width="1.85546875" style="51" customWidth="1"/>
    <col min="2" max="2" width="6.42578125" style="1" customWidth="1"/>
    <col min="3" max="3" width="52.7109375" style="51" customWidth="1"/>
    <col min="4" max="4" width="18.42578125" style="51" customWidth="1"/>
    <col min="5" max="5" width="10.28515625" style="2" customWidth="1"/>
    <col min="6" max="6" width="7" style="2" customWidth="1"/>
    <col min="7" max="7" width="7.85546875" style="2" customWidth="1"/>
    <col min="8" max="8" width="18.5703125" style="1" customWidth="1"/>
    <col min="9" max="9" width="12.42578125" style="51" customWidth="1"/>
    <col min="10" max="10" width="55.5703125" style="51" bestFit="1" customWidth="1"/>
    <col min="11" max="11" width="6.42578125" style="51" customWidth="1"/>
    <col min="12" max="12" width="7.140625" style="51" customWidth="1"/>
    <col min="13" max="13" width="6.7109375" style="51" customWidth="1"/>
    <col min="14" max="16384" width="8.85546875" style="51"/>
  </cols>
  <sheetData>
    <row r="2" spans="2:8" ht="18" x14ac:dyDescent="0.25">
      <c r="B2" s="50"/>
      <c r="E2" s="51"/>
      <c r="F2" s="52"/>
      <c r="G2" s="51"/>
      <c r="H2" s="51"/>
    </row>
    <row r="3" spans="2:8" ht="18" x14ac:dyDescent="0.25">
      <c r="B3" s="50"/>
      <c r="E3" s="51"/>
      <c r="F3" s="52"/>
      <c r="G3" s="51"/>
      <c r="H3" s="51"/>
    </row>
    <row r="4" spans="2:8" ht="18" x14ac:dyDescent="0.25">
      <c r="B4" s="50"/>
      <c r="E4" s="51"/>
      <c r="F4" s="52"/>
      <c r="G4" s="51"/>
      <c r="H4" s="51"/>
    </row>
    <row r="5" spans="2:8" ht="18" x14ac:dyDescent="0.25">
      <c r="B5" s="50"/>
      <c r="E5" s="51"/>
      <c r="F5" s="52"/>
      <c r="G5" s="51"/>
      <c r="H5" s="51"/>
    </row>
    <row r="6" spans="2:8" ht="18" x14ac:dyDescent="0.25">
      <c r="B6" s="50"/>
      <c r="E6" s="51"/>
      <c r="F6" s="52"/>
      <c r="G6" s="51"/>
      <c r="H6" s="51"/>
    </row>
    <row r="7" spans="2:8" ht="22.5" customHeight="1" thickBot="1" x14ac:dyDescent="0.35">
      <c r="B7" s="395" t="s">
        <v>706</v>
      </c>
      <c r="C7" s="395"/>
      <c r="D7" s="395"/>
      <c r="E7" s="395"/>
      <c r="F7" s="395"/>
      <c r="G7" s="395"/>
      <c r="H7" s="395"/>
    </row>
    <row r="8" spans="2:8" ht="7.5" customHeight="1" thickTop="1" x14ac:dyDescent="0.2">
      <c r="B8" s="51"/>
      <c r="E8" s="51"/>
      <c r="F8" s="52"/>
      <c r="G8" s="51"/>
      <c r="H8" s="51"/>
    </row>
    <row r="9" spans="2:8" s="3" customFormat="1" ht="18.75" customHeight="1" x14ac:dyDescent="0.2">
      <c r="B9" s="15" t="s">
        <v>1813</v>
      </c>
      <c r="F9" s="5"/>
    </row>
    <row r="10" spans="2:8" s="3" customFormat="1" ht="21" hidden="1" customHeight="1" x14ac:dyDescent="0.2">
      <c r="B10" s="15" t="s">
        <v>1133</v>
      </c>
      <c r="C10" s="4"/>
      <c r="D10" s="4"/>
      <c r="G10" s="5"/>
    </row>
    <row r="11" spans="2:8" ht="25.5" x14ac:dyDescent="0.2">
      <c r="B11" s="12" t="s">
        <v>221</v>
      </c>
      <c r="C11" s="12" t="s">
        <v>184</v>
      </c>
      <c r="D11" s="20" t="s">
        <v>708</v>
      </c>
      <c r="E11" s="12" t="s">
        <v>185</v>
      </c>
      <c r="F11" s="12" t="s">
        <v>226</v>
      </c>
      <c r="G11" s="12" t="s">
        <v>697</v>
      </c>
      <c r="H11" s="12" t="s">
        <v>230</v>
      </c>
    </row>
    <row r="12" spans="2:8" ht="21.75" customHeight="1" x14ac:dyDescent="0.2">
      <c r="B12" s="399" t="s">
        <v>702</v>
      </c>
      <c r="C12" s="399"/>
      <c r="D12" s="399"/>
      <c r="E12" s="399"/>
      <c r="F12" s="399"/>
      <c r="G12" s="399"/>
      <c r="H12" s="399"/>
    </row>
    <row r="13" spans="2:8" ht="15" customHeight="1" x14ac:dyDescent="0.2">
      <c r="B13" s="31">
        <v>1</v>
      </c>
      <c r="C13" s="38" t="s">
        <v>430</v>
      </c>
      <c r="D13" s="31"/>
      <c r="E13" s="31" t="s">
        <v>528</v>
      </c>
      <c r="F13" s="25">
        <v>1.7</v>
      </c>
      <c r="G13" s="34">
        <v>48</v>
      </c>
      <c r="H13" s="39">
        <f>F13*G13</f>
        <v>81.599999999999994</v>
      </c>
    </row>
    <row r="14" spans="2:8" ht="15" customHeight="1" x14ac:dyDescent="0.2">
      <c r="B14" s="31">
        <v>2</v>
      </c>
      <c r="C14" s="38" t="s">
        <v>695</v>
      </c>
      <c r="D14" s="31"/>
      <c r="E14" s="31" t="s">
        <v>528</v>
      </c>
      <c r="F14" s="25">
        <v>1</v>
      </c>
      <c r="G14" s="34">
        <v>102</v>
      </c>
      <c r="H14" s="39">
        <f t="shared" ref="H14:H24" si="0">F14*G14</f>
        <v>102</v>
      </c>
    </row>
    <row r="15" spans="2:8" ht="15" customHeight="1" x14ac:dyDescent="0.2">
      <c r="B15" s="31">
        <v>3</v>
      </c>
      <c r="C15" s="38" t="s">
        <v>1814</v>
      </c>
      <c r="D15" s="31" t="s">
        <v>1823</v>
      </c>
      <c r="E15" s="31" t="s">
        <v>824</v>
      </c>
      <c r="F15" s="25">
        <v>6.13</v>
      </c>
      <c r="G15" s="34">
        <v>1</v>
      </c>
      <c r="H15" s="39">
        <f t="shared" si="0"/>
        <v>6.13</v>
      </c>
    </row>
    <row r="16" spans="2:8" ht="15" customHeight="1" x14ac:dyDescent="0.2">
      <c r="B16" s="31">
        <v>4</v>
      </c>
      <c r="C16" s="38" t="s">
        <v>228</v>
      </c>
      <c r="D16" s="31"/>
      <c r="E16" s="31" t="s">
        <v>228</v>
      </c>
      <c r="F16" s="25">
        <v>1</v>
      </c>
      <c r="G16" s="34"/>
      <c r="H16" s="39">
        <f>F16*G16</f>
        <v>0</v>
      </c>
    </row>
    <row r="17" spans="2:16" ht="15" customHeight="1" x14ac:dyDescent="0.2">
      <c r="B17" s="31">
        <v>5</v>
      </c>
      <c r="C17" s="38" t="s">
        <v>1817</v>
      </c>
      <c r="D17" s="31"/>
      <c r="E17" s="31" t="s">
        <v>1805</v>
      </c>
      <c r="F17" s="25">
        <v>12.5</v>
      </c>
      <c r="G17" s="34"/>
      <c r="H17" s="39">
        <f>F17*G17</f>
        <v>0</v>
      </c>
    </row>
    <row r="18" spans="2:16" ht="15" customHeight="1" x14ac:dyDescent="0.2">
      <c r="B18" s="31">
        <v>6</v>
      </c>
      <c r="C18" s="38" t="s">
        <v>1818</v>
      </c>
      <c r="D18" s="105"/>
      <c r="E18" s="31" t="s">
        <v>1805</v>
      </c>
      <c r="F18" s="25">
        <v>2.5</v>
      </c>
      <c r="G18" s="34"/>
      <c r="H18" s="39">
        <f>F18*G18</f>
        <v>0</v>
      </c>
    </row>
    <row r="19" spans="2:16" ht="15" customHeight="1" x14ac:dyDescent="0.2">
      <c r="B19" s="31">
        <v>7</v>
      </c>
      <c r="C19" s="38" t="s">
        <v>1819</v>
      </c>
      <c r="D19" s="105"/>
      <c r="E19" s="31" t="s">
        <v>1805</v>
      </c>
      <c r="F19" s="25">
        <v>10</v>
      </c>
      <c r="G19" s="34"/>
      <c r="H19" s="39">
        <f>F19*G19</f>
        <v>0</v>
      </c>
    </row>
    <row r="20" spans="2:16" ht="15" customHeight="1" x14ac:dyDescent="0.2">
      <c r="B20" s="31">
        <v>8</v>
      </c>
      <c r="C20" s="38" t="s">
        <v>1821</v>
      </c>
      <c r="D20" s="106"/>
      <c r="E20" s="31" t="s">
        <v>228</v>
      </c>
      <c r="F20" s="25">
        <v>1</v>
      </c>
      <c r="G20" s="34">
        <v>11.987</v>
      </c>
      <c r="H20" s="39">
        <f t="shared" ref="H20:H22" si="1">F20*G20</f>
        <v>11.987</v>
      </c>
    </row>
    <row r="21" spans="2:16" ht="15" customHeight="1" x14ac:dyDescent="0.2">
      <c r="B21" s="31">
        <v>9</v>
      </c>
      <c r="C21" s="38" t="s">
        <v>1810</v>
      </c>
      <c r="D21" s="31"/>
      <c r="E21" s="31" t="s">
        <v>824</v>
      </c>
      <c r="F21" s="25">
        <v>1</v>
      </c>
      <c r="G21" s="34"/>
      <c r="H21" s="39">
        <f t="shared" si="1"/>
        <v>0</v>
      </c>
    </row>
    <row r="22" spans="2:16" ht="15" customHeight="1" x14ac:dyDescent="0.2">
      <c r="B22" s="31">
        <v>10</v>
      </c>
      <c r="C22" s="38" t="s">
        <v>1820</v>
      </c>
      <c r="D22" s="31" t="s">
        <v>1824</v>
      </c>
      <c r="E22" s="31" t="s">
        <v>528</v>
      </c>
      <c r="F22" s="25">
        <v>0.34</v>
      </c>
      <c r="G22" s="34">
        <v>2</v>
      </c>
      <c r="H22" s="39">
        <f t="shared" si="1"/>
        <v>0.68</v>
      </c>
    </row>
    <row r="23" spans="2:16" s="68" customFormat="1" ht="30.75" customHeight="1" x14ac:dyDescent="0.2">
      <c r="B23" s="31">
        <v>11</v>
      </c>
      <c r="C23" s="64" t="s">
        <v>707</v>
      </c>
      <c r="D23" s="65"/>
      <c r="E23" s="65" t="s">
        <v>228</v>
      </c>
      <c r="F23" s="66">
        <v>0.35</v>
      </c>
      <c r="G23" s="65"/>
      <c r="H23" s="67">
        <f t="shared" si="0"/>
        <v>0</v>
      </c>
    </row>
    <row r="24" spans="2:16" ht="15" x14ac:dyDescent="0.2">
      <c r="B24" s="31">
        <v>12</v>
      </c>
      <c r="C24" s="35" t="s">
        <v>698</v>
      </c>
      <c r="D24" s="34"/>
      <c r="E24" s="34" t="s">
        <v>228</v>
      </c>
      <c r="F24" s="24">
        <v>0.55000000000000004</v>
      </c>
      <c r="G24" s="34"/>
      <c r="H24" s="39">
        <f t="shared" si="0"/>
        <v>0</v>
      </c>
    </row>
    <row r="25" spans="2:16" ht="15" customHeight="1" x14ac:dyDescent="0.2">
      <c r="B25" s="36"/>
      <c r="C25" s="40"/>
      <c r="D25" s="36"/>
      <c r="E25" s="36"/>
      <c r="F25" s="37"/>
      <c r="G25" s="37"/>
      <c r="H25" s="39">
        <f>SUM(H13:H24)</f>
        <v>202.39699999999999</v>
      </c>
      <c r="I25" s="396" t="s">
        <v>715</v>
      </c>
      <c r="J25" s="397"/>
      <c r="K25" s="397"/>
      <c r="L25" s="397"/>
      <c r="M25" s="397"/>
      <c r="N25" s="397"/>
      <c r="O25" s="397"/>
      <c r="P25" s="398"/>
    </row>
    <row r="26" spans="2:16" ht="15" customHeight="1" x14ac:dyDescent="0.25">
      <c r="B26" s="13"/>
      <c r="C26" s="14"/>
      <c r="D26" s="21"/>
      <c r="E26" s="13"/>
      <c r="F26" s="13"/>
      <c r="G26" s="13"/>
      <c r="H26" s="19"/>
    </row>
    <row r="27" spans="2:16" ht="21.75" hidden="1" customHeight="1" x14ac:dyDescent="0.2">
      <c r="B27" s="399" t="s">
        <v>703</v>
      </c>
      <c r="C27" s="399"/>
      <c r="D27" s="399"/>
      <c r="E27" s="399"/>
      <c r="F27" s="399"/>
      <c r="G27" s="399"/>
      <c r="H27" s="399"/>
    </row>
    <row r="28" spans="2:16" ht="15" hidden="1" x14ac:dyDescent="0.2">
      <c r="B28" s="31">
        <v>1</v>
      </c>
      <c r="C28" s="38" t="s">
        <v>430</v>
      </c>
      <c r="D28" s="31"/>
      <c r="E28" s="31" t="s">
        <v>528</v>
      </c>
      <c r="F28" s="25">
        <v>1.7</v>
      </c>
      <c r="G28" s="34"/>
      <c r="H28" s="39">
        <f>F28*G28</f>
        <v>0</v>
      </c>
    </row>
    <row r="29" spans="2:16" ht="15" hidden="1" x14ac:dyDescent="0.2">
      <c r="B29" s="31">
        <v>2</v>
      </c>
      <c r="C29" s="38" t="s">
        <v>695</v>
      </c>
      <c r="D29" s="31"/>
      <c r="E29" s="31" t="s">
        <v>528</v>
      </c>
      <c r="F29" s="25">
        <v>1</v>
      </c>
      <c r="G29" s="34"/>
      <c r="H29" s="39">
        <f t="shared" ref="H29:H32" si="2">F29*G29</f>
        <v>0</v>
      </c>
    </row>
    <row r="30" spans="2:16" ht="15" hidden="1" customHeight="1" x14ac:dyDescent="0.2">
      <c r="B30" s="31">
        <v>3</v>
      </c>
      <c r="C30" s="38" t="s">
        <v>228</v>
      </c>
      <c r="D30" s="31"/>
      <c r="E30" s="31" t="s">
        <v>228</v>
      </c>
      <c r="F30" s="25">
        <v>1</v>
      </c>
      <c r="G30" s="34"/>
      <c r="H30" s="39">
        <f>F30*G30</f>
        <v>0</v>
      </c>
    </row>
    <row r="31" spans="2:16" ht="30" hidden="1" customHeight="1" x14ac:dyDescent="0.2">
      <c r="B31" s="45">
        <v>4</v>
      </c>
      <c r="C31" s="61" t="s">
        <v>713</v>
      </c>
      <c r="D31" s="46"/>
      <c r="E31" s="46" t="s">
        <v>228</v>
      </c>
      <c r="F31" s="48">
        <v>-0.35</v>
      </c>
      <c r="G31" s="46"/>
      <c r="H31" s="47">
        <f t="shared" si="2"/>
        <v>0</v>
      </c>
      <c r="I31" s="389" t="s">
        <v>718</v>
      </c>
      <c r="J31" s="390"/>
      <c r="K31" s="390"/>
      <c r="L31" s="390"/>
      <c r="M31" s="391"/>
    </row>
    <row r="32" spans="2:16" ht="30" hidden="1" x14ac:dyDescent="0.2">
      <c r="B32" s="45">
        <v>5</v>
      </c>
      <c r="C32" s="61" t="s">
        <v>712</v>
      </c>
      <c r="D32" s="46"/>
      <c r="E32" s="46" t="s">
        <v>228</v>
      </c>
      <c r="F32" s="48">
        <v>-0.55000000000000004</v>
      </c>
      <c r="G32" s="46"/>
      <c r="H32" s="47">
        <f t="shared" si="2"/>
        <v>0</v>
      </c>
      <c r="I32" s="392"/>
      <c r="J32" s="393"/>
      <c r="K32" s="393"/>
      <c r="L32" s="393"/>
      <c r="M32" s="394"/>
    </row>
    <row r="33" spans="2:16" ht="15" hidden="1" customHeight="1" x14ac:dyDescent="0.2">
      <c r="B33" s="36"/>
      <c r="C33" s="40"/>
      <c r="D33" s="36"/>
      <c r="E33" s="36"/>
      <c r="F33" s="37"/>
      <c r="G33" s="37"/>
      <c r="H33" s="39">
        <f>SUM(H28:H32)</f>
        <v>0</v>
      </c>
      <c r="I33" s="396" t="s">
        <v>716</v>
      </c>
      <c r="J33" s="397"/>
      <c r="K33" s="397"/>
      <c r="L33" s="397"/>
      <c r="M33" s="397"/>
      <c r="N33" s="397"/>
      <c r="O33" s="397"/>
      <c r="P33" s="398"/>
    </row>
    <row r="34" spans="2:16" ht="15" customHeight="1" x14ac:dyDescent="0.25">
      <c r="B34" s="13"/>
      <c r="C34" s="14"/>
      <c r="D34" s="21"/>
      <c r="E34" s="13"/>
      <c r="F34" s="13"/>
      <c r="G34" s="13"/>
      <c r="H34" s="19"/>
    </row>
    <row r="35" spans="2:16" ht="21.75" hidden="1" customHeight="1" x14ac:dyDescent="0.2">
      <c r="B35" s="399" t="s">
        <v>704</v>
      </c>
      <c r="C35" s="399"/>
      <c r="D35" s="399"/>
      <c r="E35" s="399"/>
      <c r="F35" s="399"/>
      <c r="G35" s="399"/>
      <c r="H35" s="399"/>
    </row>
    <row r="36" spans="2:16" ht="15" hidden="1" customHeight="1" x14ac:dyDescent="0.2">
      <c r="B36" s="31">
        <v>1</v>
      </c>
      <c r="C36" s="38" t="s">
        <v>430</v>
      </c>
      <c r="D36" s="31"/>
      <c r="E36" s="31" t="s">
        <v>528</v>
      </c>
      <c r="F36" s="25">
        <v>1.7</v>
      </c>
      <c r="G36" s="34"/>
      <c r="H36" s="39">
        <f>F36*G36</f>
        <v>0</v>
      </c>
    </row>
    <row r="37" spans="2:16" ht="15" hidden="1" customHeight="1" x14ac:dyDescent="0.2">
      <c r="B37" s="31">
        <v>2</v>
      </c>
      <c r="C37" s="38" t="s">
        <v>695</v>
      </c>
      <c r="D37" s="31"/>
      <c r="E37" s="31" t="s">
        <v>528</v>
      </c>
      <c r="F37" s="25">
        <v>1</v>
      </c>
      <c r="G37" s="34"/>
      <c r="H37" s="39">
        <f t="shared" ref="H37:H40" si="3">F37*G37</f>
        <v>0</v>
      </c>
    </row>
    <row r="38" spans="2:16" ht="15" hidden="1" customHeight="1" x14ac:dyDescent="0.2">
      <c r="B38" s="31">
        <v>3</v>
      </c>
      <c r="C38" s="38" t="s">
        <v>228</v>
      </c>
      <c r="D38" s="31"/>
      <c r="E38" s="31" t="s">
        <v>228</v>
      </c>
      <c r="F38" s="25">
        <v>1</v>
      </c>
      <c r="G38" s="34"/>
      <c r="H38" s="39">
        <f>F38*G38</f>
        <v>0</v>
      </c>
    </row>
    <row r="39" spans="2:16" ht="30" hidden="1" customHeight="1" x14ac:dyDescent="0.2">
      <c r="B39" s="45">
        <v>4</v>
      </c>
      <c r="C39" s="61" t="s">
        <v>713</v>
      </c>
      <c r="D39" s="46"/>
      <c r="E39" s="46" t="s">
        <v>228</v>
      </c>
      <c r="F39" s="48">
        <v>-0.35</v>
      </c>
      <c r="G39" s="46"/>
      <c r="H39" s="47">
        <f t="shared" si="3"/>
        <v>0</v>
      </c>
      <c r="I39" s="389" t="s">
        <v>718</v>
      </c>
      <c r="J39" s="390"/>
      <c r="K39" s="390"/>
      <c r="L39" s="390"/>
      <c r="M39" s="391"/>
    </row>
    <row r="40" spans="2:16" ht="30" hidden="1" x14ac:dyDescent="0.2">
      <c r="B40" s="45">
        <v>5</v>
      </c>
      <c r="C40" s="61" t="s">
        <v>712</v>
      </c>
      <c r="D40" s="46"/>
      <c r="E40" s="46" t="s">
        <v>228</v>
      </c>
      <c r="F40" s="48">
        <v>-0.55000000000000004</v>
      </c>
      <c r="G40" s="46"/>
      <c r="H40" s="47">
        <f t="shared" si="3"/>
        <v>0</v>
      </c>
      <c r="I40" s="392"/>
      <c r="J40" s="393"/>
      <c r="K40" s="393"/>
      <c r="L40" s="393"/>
      <c r="M40" s="394"/>
    </row>
    <row r="41" spans="2:16" ht="15" hidden="1" customHeight="1" x14ac:dyDescent="0.2">
      <c r="B41" s="36"/>
      <c r="C41" s="40"/>
      <c r="D41" s="36"/>
      <c r="E41" s="36"/>
      <c r="F41" s="37"/>
      <c r="G41" s="37"/>
      <c r="H41" s="39">
        <f>SUM(H36:H40)</f>
        <v>0</v>
      </c>
      <c r="I41" s="396" t="s">
        <v>717</v>
      </c>
      <c r="J41" s="397"/>
      <c r="K41" s="397"/>
      <c r="L41" s="397"/>
      <c r="M41" s="397"/>
      <c r="N41" s="397"/>
      <c r="O41" s="397"/>
      <c r="P41" s="398"/>
    </row>
    <row r="42" spans="2:16" ht="15" hidden="1" customHeight="1" x14ac:dyDescent="0.25">
      <c r="B42" s="13"/>
      <c r="C42" s="14"/>
      <c r="D42" s="21"/>
      <c r="E42" s="13"/>
      <c r="F42" s="13"/>
      <c r="G42" s="13"/>
      <c r="H42" s="19"/>
    </row>
    <row r="43" spans="2:16" ht="18" x14ac:dyDescent="0.25">
      <c r="B43" s="406" t="s">
        <v>714</v>
      </c>
      <c r="C43" s="407"/>
      <c r="D43" s="408"/>
      <c r="E43" s="18" t="s">
        <v>228</v>
      </c>
      <c r="F43" s="16"/>
      <c r="G43" s="16"/>
      <c r="H43" s="22">
        <f>H41+H33+H25</f>
        <v>202.39699999999999</v>
      </c>
      <c r="I43" s="53" t="s">
        <v>701</v>
      </c>
      <c r="J43" s="54"/>
      <c r="K43" s="54"/>
      <c r="L43" s="54"/>
      <c r="M43" s="54"/>
    </row>
    <row r="44" spans="2:16" ht="19.5" customHeight="1" x14ac:dyDescent="0.2"/>
    <row r="45" spans="2:16" s="55" customFormat="1" ht="25.5" x14ac:dyDescent="0.2">
      <c r="B45" s="12" t="s">
        <v>221</v>
      </c>
      <c r="C45" s="12" t="s">
        <v>184</v>
      </c>
      <c r="D45" s="20" t="s">
        <v>708</v>
      </c>
      <c r="E45" s="12" t="s">
        <v>185</v>
      </c>
      <c r="F45" s="12" t="s">
        <v>226</v>
      </c>
      <c r="G45" s="12" t="s">
        <v>697</v>
      </c>
      <c r="H45" s="12" t="s">
        <v>229</v>
      </c>
    </row>
    <row r="46" spans="2:16" s="55" customFormat="1" ht="20.25" customHeight="1" x14ac:dyDescent="0.2">
      <c r="B46" s="399" t="s">
        <v>699</v>
      </c>
      <c r="C46" s="399"/>
      <c r="D46" s="399"/>
      <c r="E46" s="399"/>
      <c r="F46" s="399"/>
      <c r="G46" s="399"/>
      <c r="H46" s="399"/>
    </row>
    <row r="47" spans="2:16" s="55" customFormat="1" ht="15" customHeight="1" x14ac:dyDescent="0.25">
      <c r="B47" s="41">
        <v>1</v>
      </c>
      <c r="C47" s="32" t="s">
        <v>690</v>
      </c>
      <c r="D47" s="33"/>
      <c r="E47" s="42" t="s">
        <v>528</v>
      </c>
      <c r="F47" s="23">
        <v>1</v>
      </c>
      <c r="G47" s="43">
        <v>102</v>
      </c>
      <c r="H47" s="44">
        <f t="shared" ref="H47:H80" si="4">F47*G47</f>
        <v>102</v>
      </c>
    </row>
    <row r="48" spans="2:16" s="55" customFormat="1" ht="15" customHeight="1" x14ac:dyDescent="0.25">
      <c r="B48" s="41">
        <v>2</v>
      </c>
      <c r="C48" s="32" t="s">
        <v>696</v>
      </c>
      <c r="D48" s="33"/>
      <c r="E48" s="42" t="s">
        <v>528</v>
      </c>
      <c r="F48" s="23">
        <v>0.7</v>
      </c>
      <c r="G48" s="43">
        <v>6</v>
      </c>
      <c r="H48" s="44">
        <f t="shared" si="4"/>
        <v>4.1999999999999993</v>
      </c>
    </row>
    <row r="49" spans="2:13" s="55" customFormat="1" ht="15" customHeight="1" x14ac:dyDescent="0.25">
      <c r="B49" s="41">
        <v>3</v>
      </c>
      <c r="C49" s="32" t="s">
        <v>691</v>
      </c>
      <c r="E49" s="42" t="s">
        <v>528</v>
      </c>
      <c r="F49" s="23">
        <v>1.4</v>
      </c>
      <c r="G49" s="43"/>
      <c r="H49" s="44">
        <f t="shared" si="4"/>
        <v>0</v>
      </c>
    </row>
    <row r="50" spans="2:13" s="55" customFormat="1" ht="15" customHeight="1" x14ac:dyDescent="0.25">
      <c r="B50" s="41">
        <v>4</v>
      </c>
      <c r="C50" s="32" t="s">
        <v>692</v>
      </c>
      <c r="D50" s="33"/>
      <c r="E50" s="42" t="s">
        <v>528</v>
      </c>
      <c r="F50" s="23">
        <v>0.1</v>
      </c>
      <c r="G50" s="43"/>
      <c r="H50" s="44">
        <f t="shared" si="4"/>
        <v>0</v>
      </c>
    </row>
    <row r="51" spans="2:13" s="55" customFormat="1" ht="15" customHeight="1" x14ac:dyDescent="0.25">
      <c r="B51" s="41">
        <v>5</v>
      </c>
      <c r="C51" s="32" t="s">
        <v>519</v>
      </c>
      <c r="D51" s="33"/>
      <c r="E51" s="42" t="s">
        <v>528</v>
      </c>
      <c r="F51" s="23">
        <v>0.35</v>
      </c>
      <c r="G51" s="43"/>
      <c r="H51" s="44">
        <f t="shared" si="4"/>
        <v>0</v>
      </c>
    </row>
    <row r="52" spans="2:13" s="55" customFormat="1" ht="15" customHeight="1" x14ac:dyDescent="0.25">
      <c r="B52" s="41">
        <v>6</v>
      </c>
      <c r="C52" s="32" t="s">
        <v>693</v>
      </c>
      <c r="D52" s="33"/>
      <c r="E52" s="42" t="s">
        <v>528</v>
      </c>
      <c r="F52" s="23">
        <v>0.5</v>
      </c>
      <c r="G52" s="43">
        <v>48</v>
      </c>
      <c r="H52" s="44">
        <f t="shared" ref="H52:H53" si="5">F52*G52</f>
        <v>24</v>
      </c>
    </row>
    <row r="53" spans="2:13" s="55" customFormat="1" ht="15" customHeight="1" x14ac:dyDescent="0.25">
      <c r="B53" s="41">
        <v>7</v>
      </c>
      <c r="C53" s="32" t="s">
        <v>694</v>
      </c>
      <c r="D53" s="33"/>
      <c r="E53" s="42" t="s">
        <v>528</v>
      </c>
      <c r="F53" s="23">
        <v>0.2</v>
      </c>
      <c r="G53" s="43">
        <v>17</v>
      </c>
      <c r="H53" s="44">
        <f t="shared" si="5"/>
        <v>3.4000000000000004</v>
      </c>
    </row>
    <row r="54" spans="2:13" s="79" customFormat="1" ht="15" customHeight="1" x14ac:dyDescent="0.25">
      <c r="B54" s="41">
        <v>8</v>
      </c>
      <c r="C54" s="32" t="s">
        <v>1804</v>
      </c>
      <c r="D54" s="33"/>
      <c r="E54" s="42" t="s">
        <v>1805</v>
      </c>
      <c r="F54" s="80">
        <v>7.59</v>
      </c>
      <c r="G54" s="81"/>
      <c r="H54" s="82">
        <f t="shared" ref="H54:H58" si="6">F54*G54</f>
        <v>0</v>
      </c>
    </row>
    <row r="55" spans="2:13" s="79" customFormat="1" ht="15" customHeight="1" x14ac:dyDescent="0.25">
      <c r="B55" s="41">
        <v>9</v>
      </c>
      <c r="C55" s="32" t="s">
        <v>1806</v>
      </c>
      <c r="D55" s="33"/>
      <c r="E55" s="42" t="s">
        <v>528</v>
      </c>
      <c r="F55" s="80">
        <v>0.22</v>
      </c>
      <c r="G55" s="81"/>
      <c r="H55" s="82">
        <f t="shared" si="6"/>
        <v>0</v>
      </c>
    </row>
    <row r="56" spans="2:13" s="79" customFormat="1" ht="15" customHeight="1" x14ac:dyDescent="0.25">
      <c r="B56" s="41">
        <v>10</v>
      </c>
      <c r="C56" s="32" t="s">
        <v>1807</v>
      </c>
      <c r="D56" s="33"/>
      <c r="E56" s="42" t="s">
        <v>1808</v>
      </c>
      <c r="F56" s="80">
        <v>0.47</v>
      </c>
      <c r="G56" s="81"/>
      <c r="H56" s="82">
        <f t="shared" si="6"/>
        <v>0</v>
      </c>
    </row>
    <row r="57" spans="2:13" s="79" customFormat="1" ht="15" customHeight="1" x14ac:dyDescent="0.25">
      <c r="B57" s="41">
        <v>11</v>
      </c>
      <c r="C57" s="32" t="s">
        <v>1809</v>
      </c>
      <c r="D57" s="33"/>
      <c r="E57" s="42" t="s">
        <v>528</v>
      </c>
      <c r="F57" s="80">
        <v>1.2</v>
      </c>
      <c r="G57" s="81"/>
      <c r="H57" s="82">
        <f t="shared" si="6"/>
        <v>0</v>
      </c>
    </row>
    <row r="58" spans="2:13" s="79" customFormat="1" ht="15" customHeight="1" thickBot="1" x14ac:dyDescent="0.3">
      <c r="B58" s="41">
        <v>12</v>
      </c>
      <c r="C58" s="32" t="s">
        <v>1825</v>
      </c>
      <c r="D58" s="33"/>
      <c r="E58" s="42" t="s">
        <v>1822</v>
      </c>
      <c r="F58" s="80">
        <v>1</v>
      </c>
      <c r="G58" s="81">
        <v>17.390999999999998</v>
      </c>
      <c r="H58" s="82">
        <f t="shared" si="6"/>
        <v>17.390999999999998</v>
      </c>
    </row>
    <row r="59" spans="2:13" s="55" customFormat="1" ht="15" customHeight="1" x14ac:dyDescent="0.25">
      <c r="B59" s="41">
        <v>13</v>
      </c>
      <c r="C59" s="32" t="s">
        <v>802</v>
      </c>
      <c r="D59" s="33"/>
      <c r="E59" s="42" t="s">
        <v>824</v>
      </c>
      <c r="F59" s="23">
        <v>0.1</v>
      </c>
      <c r="G59" s="43"/>
      <c r="H59" s="44">
        <f t="shared" ref="H59:H76" si="7">F59*G59</f>
        <v>0</v>
      </c>
      <c r="I59" s="57" t="s">
        <v>802</v>
      </c>
      <c r="J59" s="60" t="s">
        <v>803</v>
      </c>
      <c r="K59" s="400" t="s">
        <v>825</v>
      </c>
      <c r="L59" s="403" t="s">
        <v>826</v>
      </c>
      <c r="M59" s="403" t="s">
        <v>827</v>
      </c>
    </row>
    <row r="60" spans="2:13" ht="15" x14ac:dyDescent="0.25">
      <c r="B60" s="41">
        <v>14</v>
      </c>
      <c r="C60" s="32" t="s">
        <v>821</v>
      </c>
      <c r="D60" s="33" t="s">
        <v>1824</v>
      </c>
      <c r="E60" s="42" t="s">
        <v>824</v>
      </c>
      <c r="F60" s="23">
        <v>0.14000000000000001</v>
      </c>
      <c r="G60" s="43">
        <v>2</v>
      </c>
      <c r="H60" s="44">
        <f t="shared" si="7"/>
        <v>0.28000000000000003</v>
      </c>
      <c r="I60" s="56" t="s">
        <v>821</v>
      </c>
      <c r="J60" s="56" t="s">
        <v>822</v>
      </c>
      <c r="K60" s="401"/>
      <c r="L60" s="404"/>
      <c r="M60" s="404"/>
    </row>
    <row r="61" spans="2:13" ht="15" x14ac:dyDescent="0.25">
      <c r="B61" s="41">
        <v>15</v>
      </c>
      <c r="C61" s="32" t="s">
        <v>813</v>
      </c>
      <c r="D61" s="33"/>
      <c r="E61" s="42" t="s">
        <v>824</v>
      </c>
      <c r="F61" s="23">
        <v>0.19</v>
      </c>
      <c r="G61" s="43"/>
      <c r="H61" s="44">
        <f t="shared" si="7"/>
        <v>0</v>
      </c>
      <c r="I61" s="56" t="s">
        <v>813</v>
      </c>
      <c r="J61" s="56" t="s">
        <v>814</v>
      </c>
      <c r="K61" s="401"/>
      <c r="L61" s="404"/>
      <c r="M61" s="404"/>
    </row>
    <row r="62" spans="2:13" ht="15" hidden="1" x14ac:dyDescent="0.25">
      <c r="B62" s="41">
        <v>16</v>
      </c>
      <c r="C62" s="32" t="s">
        <v>815</v>
      </c>
      <c r="D62" s="33"/>
      <c r="E62" s="42" t="s">
        <v>824</v>
      </c>
      <c r="F62" s="23">
        <v>0.25</v>
      </c>
      <c r="G62" s="43"/>
      <c r="H62" s="44">
        <f t="shared" si="7"/>
        <v>0</v>
      </c>
      <c r="I62" s="57" t="s">
        <v>815</v>
      </c>
      <c r="J62" s="57" t="s">
        <v>816</v>
      </c>
      <c r="K62" s="401"/>
      <c r="L62" s="404"/>
      <c r="M62" s="404"/>
    </row>
    <row r="63" spans="2:13" ht="15" hidden="1" x14ac:dyDescent="0.25">
      <c r="B63" s="41">
        <v>17</v>
      </c>
      <c r="C63" s="32" t="s">
        <v>817</v>
      </c>
      <c r="D63" s="33"/>
      <c r="E63" s="42" t="s">
        <v>824</v>
      </c>
      <c r="F63" s="23">
        <v>0.18</v>
      </c>
      <c r="G63" s="43"/>
      <c r="H63" s="44">
        <f t="shared" si="7"/>
        <v>0</v>
      </c>
      <c r="I63" s="56" t="s">
        <v>817</v>
      </c>
      <c r="J63" s="56" t="s">
        <v>818</v>
      </c>
      <c r="K63" s="401"/>
      <c r="L63" s="404"/>
      <c r="M63" s="404"/>
    </row>
    <row r="64" spans="2:13" ht="13.9" hidden="1" customHeight="1" x14ac:dyDescent="0.25">
      <c r="B64" s="41">
        <v>18</v>
      </c>
      <c r="C64" s="32" t="s">
        <v>819</v>
      </c>
      <c r="D64" s="33"/>
      <c r="E64" s="42" t="s">
        <v>824</v>
      </c>
      <c r="F64" s="23">
        <v>0.13</v>
      </c>
      <c r="G64" s="43"/>
      <c r="H64" s="44">
        <f t="shared" si="7"/>
        <v>0</v>
      </c>
      <c r="I64" s="57" t="s">
        <v>819</v>
      </c>
      <c r="J64" s="60" t="s">
        <v>820</v>
      </c>
      <c r="K64" s="401"/>
      <c r="L64" s="404"/>
      <c r="M64" s="404"/>
    </row>
    <row r="65" spans="2:13" ht="15" hidden="1" x14ac:dyDescent="0.25">
      <c r="B65" s="41">
        <v>19</v>
      </c>
      <c r="C65" s="32" t="s">
        <v>804</v>
      </c>
      <c r="D65" s="33"/>
      <c r="E65" s="42" t="s">
        <v>824</v>
      </c>
      <c r="F65" s="23">
        <v>7.0000000000000007E-2</v>
      </c>
      <c r="G65" s="43"/>
      <c r="H65" s="44">
        <f t="shared" si="7"/>
        <v>0</v>
      </c>
      <c r="I65" s="56" t="s">
        <v>804</v>
      </c>
      <c r="J65" s="58" t="s">
        <v>828</v>
      </c>
      <c r="K65" s="401"/>
      <c r="L65" s="404"/>
      <c r="M65" s="404"/>
    </row>
    <row r="66" spans="2:13" ht="15" hidden="1" x14ac:dyDescent="0.25">
      <c r="B66" s="41">
        <v>20</v>
      </c>
      <c r="C66" s="32" t="s">
        <v>823</v>
      </c>
      <c r="D66" s="33"/>
      <c r="E66" s="42" t="s">
        <v>824</v>
      </c>
      <c r="F66" s="23">
        <v>0.1</v>
      </c>
      <c r="G66" s="43"/>
      <c r="H66" s="44">
        <f t="shared" si="7"/>
        <v>0</v>
      </c>
      <c r="I66" s="57" t="s">
        <v>823</v>
      </c>
      <c r="J66" s="60" t="s">
        <v>829</v>
      </c>
      <c r="K66" s="401"/>
      <c r="L66" s="404"/>
      <c r="M66" s="404"/>
    </row>
    <row r="67" spans="2:13" ht="15" hidden="1" x14ac:dyDescent="0.25">
      <c r="B67" s="41">
        <v>21</v>
      </c>
      <c r="C67" s="32" t="s">
        <v>796</v>
      </c>
      <c r="D67" s="33"/>
      <c r="E67" s="42" t="s">
        <v>824</v>
      </c>
      <c r="F67" s="23">
        <v>0.17</v>
      </c>
      <c r="G67" s="43"/>
      <c r="H67" s="44">
        <f t="shared" si="7"/>
        <v>0</v>
      </c>
      <c r="I67" s="58" t="s">
        <v>796</v>
      </c>
      <c r="J67" s="56" t="s">
        <v>797</v>
      </c>
      <c r="K67" s="401"/>
      <c r="L67" s="404"/>
      <c r="M67" s="404"/>
    </row>
    <row r="68" spans="2:13" ht="15" hidden="1" x14ac:dyDescent="0.25">
      <c r="B68" s="41">
        <v>22</v>
      </c>
      <c r="C68" s="32" t="s">
        <v>800</v>
      </c>
      <c r="D68" s="33"/>
      <c r="E68" s="42" t="s">
        <v>824</v>
      </c>
      <c r="F68" s="23">
        <v>0.24</v>
      </c>
      <c r="G68" s="43"/>
      <c r="H68" s="44">
        <f t="shared" si="7"/>
        <v>0</v>
      </c>
      <c r="I68" s="56" t="s">
        <v>800</v>
      </c>
      <c r="J68" s="56" t="s">
        <v>801</v>
      </c>
      <c r="K68" s="401"/>
      <c r="L68" s="404"/>
      <c r="M68" s="404"/>
    </row>
    <row r="69" spans="2:13" ht="15" hidden="1" x14ac:dyDescent="0.25">
      <c r="B69" s="41">
        <v>23</v>
      </c>
      <c r="C69" s="32" t="s">
        <v>798</v>
      </c>
      <c r="D69" s="33"/>
      <c r="E69" s="42" t="s">
        <v>824</v>
      </c>
      <c r="F69" s="23">
        <v>0.32</v>
      </c>
      <c r="G69" s="43"/>
      <c r="H69" s="44">
        <f t="shared" si="7"/>
        <v>0</v>
      </c>
      <c r="I69" s="57" t="s">
        <v>798</v>
      </c>
      <c r="J69" s="57" t="s">
        <v>799</v>
      </c>
      <c r="K69" s="401"/>
      <c r="L69" s="404"/>
      <c r="M69" s="404"/>
    </row>
    <row r="70" spans="2:13" ht="15" hidden="1" x14ac:dyDescent="0.25">
      <c r="B70" s="41">
        <v>24</v>
      </c>
      <c r="C70" s="32" t="s">
        <v>810</v>
      </c>
      <c r="D70" s="33"/>
      <c r="E70" s="42" t="s">
        <v>824</v>
      </c>
      <c r="F70" s="23">
        <v>0.43</v>
      </c>
      <c r="G70" s="43"/>
      <c r="H70" s="44">
        <f t="shared" si="7"/>
        <v>0</v>
      </c>
      <c r="I70" s="56" t="s">
        <v>810</v>
      </c>
      <c r="J70" s="56" t="s">
        <v>811</v>
      </c>
      <c r="K70" s="401"/>
      <c r="L70" s="404"/>
      <c r="M70" s="404"/>
    </row>
    <row r="71" spans="2:13" ht="15" hidden="1" x14ac:dyDescent="0.25">
      <c r="B71" s="41">
        <v>25</v>
      </c>
      <c r="C71" s="32" t="s">
        <v>808</v>
      </c>
      <c r="D71" s="33"/>
      <c r="E71" s="42" t="s">
        <v>824</v>
      </c>
      <c r="F71" s="23">
        <v>0.28999999999999998</v>
      </c>
      <c r="G71" s="43"/>
      <c r="H71" s="44">
        <f t="shared" si="7"/>
        <v>0</v>
      </c>
      <c r="I71" s="57" t="s">
        <v>808</v>
      </c>
      <c r="J71" s="57" t="s">
        <v>809</v>
      </c>
      <c r="K71" s="401"/>
      <c r="L71" s="404"/>
      <c r="M71" s="404"/>
    </row>
    <row r="72" spans="2:13" ht="15" hidden="1" x14ac:dyDescent="0.25">
      <c r="B72" s="41">
        <v>26</v>
      </c>
      <c r="C72" s="32" t="s">
        <v>805</v>
      </c>
      <c r="D72" s="33"/>
      <c r="E72" s="42" t="s">
        <v>824</v>
      </c>
      <c r="F72" s="23">
        <v>0.14000000000000001</v>
      </c>
      <c r="G72" s="43"/>
      <c r="H72" s="44">
        <f t="shared" si="7"/>
        <v>0</v>
      </c>
      <c r="I72" s="57" t="s">
        <v>805</v>
      </c>
      <c r="J72" s="57" t="s">
        <v>806</v>
      </c>
      <c r="K72" s="401"/>
      <c r="L72" s="404"/>
      <c r="M72" s="404"/>
    </row>
    <row r="73" spans="2:13" ht="15" hidden="1" x14ac:dyDescent="0.25">
      <c r="B73" s="41">
        <v>27</v>
      </c>
      <c r="C73" s="32" t="s">
        <v>807</v>
      </c>
      <c r="D73" s="33"/>
      <c r="E73" s="42" t="s">
        <v>824</v>
      </c>
      <c r="F73" s="23">
        <v>0.1</v>
      </c>
      <c r="G73" s="43"/>
      <c r="H73" s="44">
        <f t="shared" si="7"/>
        <v>0</v>
      </c>
      <c r="I73" s="56" t="s">
        <v>807</v>
      </c>
      <c r="J73" s="58" t="s">
        <v>830</v>
      </c>
      <c r="K73" s="401"/>
      <c r="L73" s="404"/>
      <c r="M73" s="404"/>
    </row>
    <row r="74" spans="2:13" ht="15.75" hidden="1" thickBot="1" x14ac:dyDescent="0.3">
      <c r="B74" s="41">
        <v>28</v>
      </c>
      <c r="C74" s="32" t="s">
        <v>812</v>
      </c>
      <c r="D74" s="33"/>
      <c r="E74" s="42" t="s">
        <v>824</v>
      </c>
      <c r="F74" s="23">
        <v>0.14000000000000001</v>
      </c>
      <c r="G74" s="43"/>
      <c r="H74" s="44">
        <f t="shared" si="7"/>
        <v>0</v>
      </c>
      <c r="I74" s="57" t="s">
        <v>812</v>
      </c>
      <c r="J74" s="60" t="s">
        <v>831</v>
      </c>
      <c r="K74" s="402"/>
      <c r="L74" s="405"/>
      <c r="M74" s="405"/>
    </row>
    <row r="75" spans="2:13" ht="15" x14ac:dyDescent="0.25">
      <c r="B75" s="41">
        <v>29</v>
      </c>
      <c r="C75" s="32"/>
      <c r="D75" s="33"/>
      <c r="E75" s="42"/>
      <c r="F75" s="23"/>
      <c r="G75" s="43"/>
      <c r="H75" s="44"/>
      <c r="I75" s="83"/>
      <c r="J75" s="84"/>
      <c r="K75" s="85"/>
      <c r="L75" s="85"/>
      <c r="M75" s="85"/>
    </row>
    <row r="76" spans="2:13" ht="15" x14ac:dyDescent="0.25">
      <c r="B76" s="41">
        <v>30</v>
      </c>
      <c r="C76" s="32" t="s">
        <v>227</v>
      </c>
      <c r="D76" s="33"/>
      <c r="E76" s="42" t="s">
        <v>227</v>
      </c>
      <c r="F76" s="23">
        <v>1</v>
      </c>
      <c r="G76" s="43"/>
      <c r="H76" s="44">
        <f t="shared" si="7"/>
        <v>0</v>
      </c>
    </row>
    <row r="77" spans="2:13" ht="15" x14ac:dyDescent="0.25">
      <c r="B77" s="73"/>
      <c r="C77" s="74"/>
      <c r="D77" s="75"/>
      <c r="E77" s="76"/>
      <c r="F77" s="77"/>
      <c r="G77" s="78"/>
      <c r="H77" s="72"/>
    </row>
    <row r="78" spans="2:13" s="55" customFormat="1" ht="25.5" hidden="1" x14ac:dyDescent="0.2">
      <c r="B78" s="12" t="s">
        <v>221</v>
      </c>
      <c r="C78" s="12" t="s">
        <v>184</v>
      </c>
      <c r="D78" s="20" t="s">
        <v>708</v>
      </c>
      <c r="E78" s="12" t="s">
        <v>185</v>
      </c>
      <c r="F78" s="12" t="s">
        <v>226</v>
      </c>
      <c r="G78" s="12" t="s">
        <v>697</v>
      </c>
      <c r="H78" s="12" t="s">
        <v>229</v>
      </c>
    </row>
    <row r="79" spans="2:13" s="55" customFormat="1" ht="20.25" hidden="1" customHeight="1" x14ac:dyDescent="0.2">
      <c r="B79" s="399" t="s">
        <v>1803</v>
      </c>
      <c r="C79" s="399"/>
      <c r="D79" s="399"/>
      <c r="E79" s="399"/>
      <c r="F79" s="399"/>
      <c r="G79" s="399"/>
      <c r="H79" s="399"/>
    </row>
    <row r="80" spans="2:13" ht="15" hidden="1" x14ac:dyDescent="0.25">
      <c r="B80" s="41">
        <v>1</v>
      </c>
      <c r="C80" s="32" t="s">
        <v>1801</v>
      </c>
      <c r="D80" s="33"/>
      <c r="E80" s="42"/>
      <c r="F80" s="23">
        <v>0.09</v>
      </c>
      <c r="G80" s="43"/>
      <c r="H80" s="44">
        <f t="shared" si="4"/>
        <v>0</v>
      </c>
    </row>
    <row r="81" spans="2:9" ht="15" hidden="1" x14ac:dyDescent="0.25">
      <c r="B81" s="41">
        <v>2</v>
      </c>
      <c r="C81" s="32" t="s">
        <v>1802</v>
      </c>
      <c r="D81" s="33"/>
      <c r="E81" s="42"/>
      <c r="F81" s="23">
        <v>0.11</v>
      </c>
      <c r="G81" s="43"/>
      <c r="H81" s="44">
        <f t="shared" ref="H81" si="8">F81*G81</f>
        <v>0</v>
      </c>
    </row>
    <row r="82" spans="2:9" ht="18" x14ac:dyDescent="0.25">
      <c r="E82" s="51"/>
      <c r="F82" s="51"/>
      <c r="H82" s="22">
        <f>SUM(H47:H80)</f>
        <v>151.27099999999999</v>
      </c>
      <c r="I82" s="59" t="s">
        <v>700</v>
      </c>
    </row>
    <row r="83" spans="2:9" x14ac:dyDescent="0.2">
      <c r="E83" s="51"/>
      <c r="F83" s="51"/>
    </row>
    <row r="84" spans="2:9" x14ac:dyDescent="0.2">
      <c r="E84" s="51"/>
      <c r="F84" s="51"/>
    </row>
    <row r="85" spans="2:9" ht="13.9" customHeight="1" x14ac:dyDescent="0.2">
      <c r="E85" s="51"/>
      <c r="F85" s="51"/>
    </row>
  </sheetData>
  <sortState ref="C49:J64">
    <sortCondition ref="J49:J64"/>
  </sortState>
  <mergeCells count="15">
    <mergeCell ref="B79:H79"/>
    <mergeCell ref="K59:K74"/>
    <mergeCell ref="L59:L74"/>
    <mergeCell ref="M59:M74"/>
    <mergeCell ref="I41:P41"/>
    <mergeCell ref="B46:H46"/>
    <mergeCell ref="B43:D43"/>
    <mergeCell ref="I31:M32"/>
    <mergeCell ref="I39:M40"/>
    <mergeCell ref="B7:H7"/>
    <mergeCell ref="I25:P25"/>
    <mergeCell ref="I33:P33"/>
    <mergeCell ref="B12:H12"/>
    <mergeCell ref="B27:H27"/>
    <mergeCell ref="B35:H35"/>
  </mergeCells>
  <phoneticPr fontId="7" type="noConversion"/>
  <printOptions horizontalCentered="1"/>
  <pageMargins left="1.1811023622047245" right="0.19685039370078741" top="0.39370078740157483" bottom="0.39370078740157483" header="0.19685039370078741" footer="0.19685039370078741"/>
  <pageSetup paperSize="9" scale="59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showOutlineSymbols="0" showWhiteSpace="0" workbookViewId="0">
      <selection activeCell="C9" sqref="C9"/>
    </sheetView>
  </sheetViews>
  <sheetFormatPr defaultRowHeight="14.25" x14ac:dyDescent="0.2"/>
  <cols>
    <col min="1" max="1" width="3.42578125" style="252" bestFit="1" customWidth="1"/>
    <col min="2" max="2" width="23.140625" style="252" customWidth="1"/>
    <col min="3" max="3" width="68.5703125" style="252" bestFit="1" customWidth="1"/>
    <col min="4" max="4" width="34.28515625" style="252" bestFit="1" customWidth="1"/>
    <col min="5" max="5" width="11.42578125" style="252" bestFit="1" customWidth="1"/>
    <col min="6" max="6" width="14.85546875" style="252" customWidth="1"/>
    <col min="7" max="7" width="13.7109375" style="252" bestFit="1" customWidth="1"/>
    <col min="8" max="8" width="16.85546875" style="252" customWidth="1"/>
    <col min="9" max="16384" width="9.140625" style="252"/>
  </cols>
  <sheetData>
    <row r="1" spans="1:8" ht="15" x14ac:dyDescent="0.25">
      <c r="A1" s="415" t="s">
        <v>1883</v>
      </c>
      <c r="B1" s="412"/>
      <c r="C1" s="412"/>
      <c r="D1" s="412"/>
      <c r="E1" s="412"/>
      <c r="F1" s="412"/>
      <c r="G1" s="412"/>
      <c r="H1" s="413"/>
    </row>
    <row r="2" spans="1:8" x14ac:dyDescent="0.2">
      <c r="A2" s="409" t="s">
        <v>1884</v>
      </c>
      <c r="B2" s="410"/>
      <c r="C2" s="410" t="s">
        <v>2028</v>
      </c>
      <c r="D2" s="412"/>
      <c r="E2" s="412"/>
      <c r="F2" s="412"/>
      <c r="G2" s="412"/>
      <c r="H2" s="413"/>
    </row>
    <row r="3" spans="1:8" x14ac:dyDescent="0.2">
      <c r="A3" s="409" t="s">
        <v>1885</v>
      </c>
      <c r="B3" s="410"/>
      <c r="C3" s="410" t="s">
        <v>1886</v>
      </c>
      <c r="D3" s="412"/>
      <c r="E3" s="412"/>
      <c r="F3" s="412"/>
      <c r="G3" s="412"/>
      <c r="H3" s="413"/>
    </row>
    <row r="4" spans="1:8" x14ac:dyDescent="0.2">
      <c r="A4" s="409" t="s">
        <v>1887</v>
      </c>
      <c r="B4" s="410"/>
      <c r="C4" s="414">
        <v>43424</v>
      </c>
      <c r="D4" s="412"/>
      <c r="E4" s="412"/>
      <c r="F4" s="412"/>
      <c r="G4" s="412"/>
      <c r="H4" s="413"/>
    </row>
    <row r="5" spans="1:8" x14ac:dyDescent="0.2">
      <c r="A5" s="409" t="s">
        <v>1888</v>
      </c>
      <c r="B5" s="410"/>
      <c r="C5" s="410" t="s">
        <v>1889</v>
      </c>
      <c r="D5" s="412"/>
      <c r="E5" s="412"/>
      <c r="F5" s="412"/>
      <c r="G5" s="412"/>
      <c r="H5" s="413"/>
    </row>
    <row r="6" spans="1:8" x14ac:dyDescent="0.2">
      <c r="A6" s="409" t="s">
        <v>1890</v>
      </c>
      <c r="B6" s="410"/>
      <c r="C6" s="410" t="s">
        <v>1891</v>
      </c>
      <c r="D6" s="412"/>
      <c r="E6" s="412"/>
      <c r="F6" s="412"/>
      <c r="G6" s="412"/>
      <c r="H6" s="413"/>
    </row>
    <row r="7" spans="1:8" x14ac:dyDescent="0.2">
      <c r="A7" s="409" t="s">
        <v>1892</v>
      </c>
      <c r="B7" s="410"/>
      <c r="C7" s="410" t="s">
        <v>1886</v>
      </c>
      <c r="D7" s="412"/>
      <c r="E7" s="412"/>
      <c r="F7" s="412"/>
      <c r="G7" s="412"/>
      <c r="H7" s="413"/>
    </row>
    <row r="8" spans="1:8" x14ac:dyDescent="0.2">
      <c r="A8" s="409" t="s">
        <v>1893</v>
      </c>
      <c r="B8" s="410"/>
      <c r="C8" s="411">
        <v>1171.3599999999999</v>
      </c>
      <c r="D8" s="412"/>
      <c r="E8" s="412"/>
      <c r="F8" s="412"/>
      <c r="G8" s="412"/>
      <c r="H8" s="413"/>
    </row>
    <row r="9" spans="1:8" ht="34.5" customHeight="1" x14ac:dyDescent="0.2">
      <c r="A9" s="325"/>
      <c r="B9" s="326" t="s">
        <v>1894</v>
      </c>
      <c r="C9" s="326" t="s">
        <v>1885</v>
      </c>
      <c r="D9" s="326" t="s">
        <v>1890</v>
      </c>
      <c r="E9" s="326" t="s">
        <v>1892</v>
      </c>
      <c r="F9" s="326" t="s">
        <v>1893</v>
      </c>
      <c r="G9" s="326" t="s">
        <v>1895</v>
      </c>
      <c r="H9" s="326" t="s">
        <v>1893</v>
      </c>
    </row>
    <row r="10" spans="1:8" ht="24" customHeight="1" x14ac:dyDescent="0.2">
      <c r="A10" s="253" t="s">
        <v>1896</v>
      </c>
      <c r="B10" s="253" t="s">
        <v>1897</v>
      </c>
      <c r="C10" s="253" t="s">
        <v>1898</v>
      </c>
      <c r="D10" s="253" t="s">
        <v>1899</v>
      </c>
      <c r="E10" s="254" t="s">
        <v>1900</v>
      </c>
      <c r="F10" s="255">
        <v>30.32</v>
      </c>
      <c r="G10" s="255" t="s">
        <v>1901</v>
      </c>
      <c r="H10" s="255">
        <f>F10*G10</f>
        <v>242.56</v>
      </c>
    </row>
    <row r="11" spans="1:8" ht="24" customHeight="1" x14ac:dyDescent="0.2">
      <c r="A11" s="253" t="s">
        <v>1896</v>
      </c>
      <c r="B11" s="253" t="s">
        <v>1902</v>
      </c>
      <c r="C11" s="253" t="s">
        <v>1903</v>
      </c>
      <c r="D11" s="253" t="s">
        <v>1899</v>
      </c>
      <c r="E11" s="254" t="s">
        <v>1900</v>
      </c>
      <c r="F11" s="255">
        <v>17.97</v>
      </c>
      <c r="G11" s="255" t="s">
        <v>1904</v>
      </c>
      <c r="H11" s="255">
        <f>F11*G11</f>
        <v>596.24459999999999</v>
      </c>
    </row>
    <row r="12" spans="1:8" ht="24" customHeight="1" x14ac:dyDescent="0.2">
      <c r="A12" s="253" t="s">
        <v>1896</v>
      </c>
      <c r="B12" s="253" t="s">
        <v>1905</v>
      </c>
      <c r="C12" s="253" t="s">
        <v>1906</v>
      </c>
      <c r="D12" s="253" t="s">
        <v>1899</v>
      </c>
      <c r="E12" s="254" t="s">
        <v>1900</v>
      </c>
      <c r="F12" s="255">
        <v>16.52</v>
      </c>
      <c r="G12" s="255" t="s">
        <v>1901</v>
      </c>
      <c r="H12" s="255">
        <f>F12*G12</f>
        <v>132.16</v>
      </c>
    </row>
    <row r="13" spans="1:8" ht="24" customHeight="1" x14ac:dyDescent="0.2">
      <c r="A13" s="253" t="s">
        <v>1896</v>
      </c>
      <c r="B13" s="253" t="s">
        <v>1907</v>
      </c>
      <c r="C13" s="253" t="s">
        <v>1908</v>
      </c>
      <c r="D13" s="253" t="s">
        <v>1899</v>
      </c>
      <c r="E13" s="254" t="s">
        <v>1900</v>
      </c>
      <c r="F13" s="255">
        <v>25.05</v>
      </c>
      <c r="G13" s="255" t="s">
        <v>1901</v>
      </c>
      <c r="H13" s="255">
        <f>F13*G13</f>
        <v>200.4</v>
      </c>
    </row>
    <row r="15" spans="1:8" x14ac:dyDescent="0.2">
      <c r="B15" s="321" t="s">
        <v>1915</v>
      </c>
      <c r="C15" s="321" t="s">
        <v>2027</v>
      </c>
      <c r="D15" s="321" t="s">
        <v>1826</v>
      </c>
    </row>
    <row r="16" spans="1:8" x14ac:dyDescent="0.2">
      <c r="B16" s="322" t="s">
        <v>690</v>
      </c>
      <c r="C16" s="322">
        <v>1</v>
      </c>
      <c r="D16" s="323">
        <f>C16*$C$8</f>
        <v>1171.3599999999999</v>
      </c>
    </row>
    <row r="17" spans="2:4" x14ac:dyDescent="0.2">
      <c r="B17" s="322" t="s">
        <v>696</v>
      </c>
      <c r="C17" s="322">
        <v>0.7</v>
      </c>
      <c r="D17" s="323">
        <f t="shared" ref="D17:D22" si="0">C17*$C$8</f>
        <v>819.95199999999988</v>
      </c>
    </row>
    <row r="18" spans="2:4" x14ac:dyDescent="0.2">
      <c r="B18" s="322" t="s">
        <v>693</v>
      </c>
      <c r="C18" s="322">
        <v>0.5</v>
      </c>
      <c r="D18" s="323">
        <f t="shared" si="0"/>
        <v>585.67999999999995</v>
      </c>
    </row>
    <row r="19" spans="2:4" x14ac:dyDescent="0.2">
      <c r="B19" s="322" t="s">
        <v>694</v>
      </c>
      <c r="C19" s="322">
        <v>0.2</v>
      </c>
      <c r="D19" s="323">
        <f t="shared" si="0"/>
        <v>234.27199999999999</v>
      </c>
    </row>
    <row r="20" spans="2:4" x14ac:dyDescent="0.2">
      <c r="B20" s="322">
        <v>700217</v>
      </c>
      <c r="C20" s="322">
        <v>1</v>
      </c>
      <c r="D20" s="323">
        <f t="shared" si="0"/>
        <v>1171.3599999999999</v>
      </c>
    </row>
    <row r="21" spans="2:4" x14ac:dyDescent="0.2">
      <c r="B21" s="322">
        <v>700218</v>
      </c>
      <c r="C21" s="322">
        <v>1</v>
      </c>
      <c r="D21" s="323">
        <f t="shared" si="0"/>
        <v>1171.3599999999999</v>
      </c>
    </row>
    <row r="22" spans="2:4" x14ac:dyDescent="0.2">
      <c r="B22" s="322" t="s">
        <v>821</v>
      </c>
      <c r="C22" s="322">
        <v>0.14000000000000001</v>
      </c>
      <c r="D22" s="323">
        <f t="shared" si="0"/>
        <v>163.99039999999999</v>
      </c>
    </row>
  </sheetData>
  <mergeCells count="15">
    <mergeCell ref="A4:B4"/>
    <mergeCell ref="C4:H4"/>
    <mergeCell ref="A1:H1"/>
    <mergeCell ref="A2:B2"/>
    <mergeCell ref="C2:H2"/>
    <mergeCell ref="A3:B3"/>
    <mergeCell ref="C3:H3"/>
    <mergeCell ref="A8:B8"/>
    <mergeCell ref="C8:H8"/>
    <mergeCell ref="A5:B5"/>
    <mergeCell ref="C5:H5"/>
    <mergeCell ref="A6:B6"/>
    <mergeCell ref="C6:H6"/>
    <mergeCell ref="A7:B7"/>
    <mergeCell ref="C7:H7"/>
  </mergeCells>
  <pageMargins left="0.5" right="0.5" top="1" bottom="1" header="0.5" footer="0.5"/>
  <pageSetup paperSize="9" fitToHeight="0" orientation="landscape"/>
  <headerFooter>
    <oddHeader>Projeta Engenharia e Projetos.
CNPJ: 12.577.657/0001-03</oddHeader>
    <oddFooter>Alameda Oscar Niemeyer Salas 503/507 - Vila da Serra - Nova Lima / MG
(31) 3347-4405 / glaydson@projetaengenharia.eng.br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7"/>
  <sheetViews>
    <sheetView view="pageBreakPreview" topLeftCell="A121" zoomScale="115" zoomScaleNormal="100" zoomScaleSheetLayoutView="115" workbookViewId="0">
      <selection activeCell="H5" sqref="H5"/>
    </sheetView>
  </sheetViews>
  <sheetFormatPr defaultColWidth="9.140625" defaultRowHeight="12.75" x14ac:dyDescent="0.2"/>
  <cols>
    <col min="1" max="1" width="6.7109375" style="127" customWidth="1"/>
    <col min="2" max="2" width="9.85546875" style="30" bestFit="1" customWidth="1"/>
    <col min="3" max="3" width="60.7109375" style="104" customWidth="1"/>
    <col min="4" max="4" width="6.85546875" style="26" bestFit="1" customWidth="1"/>
    <col min="5" max="5" width="10.7109375" style="118" customWidth="1"/>
    <col min="6" max="7" width="10.85546875" style="112" customWidth="1"/>
    <col min="8" max="8" width="15.85546875" style="112" customWidth="1"/>
    <col min="9" max="16384" width="9.140625" style="26"/>
  </cols>
  <sheetData>
    <row r="1" spans="1:9" ht="55.5" customHeight="1" thickBot="1" x14ac:dyDescent="0.25">
      <c r="A1" s="207"/>
      <c r="B1" s="208"/>
      <c r="C1" s="382" t="s">
        <v>1828</v>
      </c>
      <c r="D1" s="382"/>
      <c r="E1" s="382"/>
      <c r="F1" s="382"/>
      <c r="G1" s="382"/>
      <c r="H1" s="382"/>
      <c r="I1" s="132"/>
    </row>
    <row r="2" spans="1:9" x14ac:dyDescent="0.2">
      <c r="A2" s="202"/>
    </row>
    <row r="3" spans="1:9" x14ac:dyDescent="0.2">
      <c r="A3" s="202"/>
    </row>
    <row r="4" spans="1:9" ht="15" x14ac:dyDescent="0.25">
      <c r="A4" s="424" t="s">
        <v>1832</v>
      </c>
      <c r="B4" s="425"/>
      <c r="C4" s="425"/>
      <c r="D4" s="425"/>
      <c r="E4" s="425"/>
      <c r="F4" s="425"/>
      <c r="G4" s="425"/>
      <c r="H4" s="425"/>
    </row>
    <row r="5" spans="1:9" s="87" customFormat="1" ht="15" x14ac:dyDescent="0.2">
      <c r="A5" s="426" t="s">
        <v>1880</v>
      </c>
      <c r="B5" s="427"/>
      <c r="C5" s="427"/>
      <c r="D5" s="427"/>
      <c r="E5" s="427"/>
      <c r="F5" s="428"/>
      <c r="G5" s="200" t="s">
        <v>1833</v>
      </c>
      <c r="H5" s="201">
        <v>0.1845</v>
      </c>
    </row>
    <row r="6" spans="1:9" s="87" customFormat="1" ht="16.5" customHeight="1" x14ac:dyDescent="0.2">
      <c r="A6" s="203" t="s">
        <v>1879</v>
      </c>
      <c r="B6" s="62"/>
      <c r="C6" s="102" t="s">
        <v>1881</v>
      </c>
      <c r="D6" s="63"/>
      <c r="E6" s="116"/>
      <c r="F6" s="113"/>
      <c r="G6" s="113"/>
      <c r="H6" s="113"/>
    </row>
    <row r="7" spans="1:9" s="133" customFormat="1" x14ac:dyDescent="0.2">
      <c r="A7" s="416" t="s">
        <v>221</v>
      </c>
      <c r="B7" s="418" t="s">
        <v>709</v>
      </c>
      <c r="C7" s="420" t="s">
        <v>184</v>
      </c>
      <c r="D7" s="420" t="s">
        <v>185</v>
      </c>
      <c r="E7" s="422" t="s">
        <v>231</v>
      </c>
      <c r="F7" s="423" t="s">
        <v>1826</v>
      </c>
      <c r="G7" s="423"/>
      <c r="H7" s="423"/>
    </row>
    <row r="8" spans="1:9" s="134" customFormat="1" ht="25.5" x14ac:dyDescent="0.2">
      <c r="A8" s="417"/>
      <c r="B8" s="419"/>
      <c r="C8" s="421"/>
      <c r="D8" s="421"/>
      <c r="E8" s="422"/>
      <c r="F8" s="135" t="s">
        <v>1829</v>
      </c>
      <c r="G8" s="135" t="s">
        <v>1830</v>
      </c>
      <c r="H8" s="135" t="s">
        <v>1831</v>
      </c>
    </row>
    <row r="9" spans="1:9" ht="15" x14ac:dyDescent="0.25">
      <c r="A9" s="204">
        <v>1</v>
      </c>
      <c r="B9" s="107">
        <v>237222</v>
      </c>
      <c r="C9" s="108" t="str">
        <f>IF($B9&lt;&gt;"",VLOOKUP($B9,'LISTA CÓDIGOS'!$A$1:$D$2001,2,FALSE),"")</f>
        <v>AFASTADOR ARMAÇÃO SECUNDARIA 500MM</v>
      </c>
      <c r="D9" s="109" t="str">
        <f>IF($B9&lt;&gt;"",VLOOKUP($B9,'LISTA CÓDIGOS'!$A$1:$D$2001,3,FALSE),"")</f>
        <v>PC</v>
      </c>
      <c r="E9" s="117">
        <v>15</v>
      </c>
      <c r="F9" s="114">
        <v>115</v>
      </c>
      <c r="G9" s="114">
        <f>F9*($H$5+1)</f>
        <v>136.21749999999997</v>
      </c>
      <c r="H9" s="114">
        <f>ROUND(E9*G9,2)</f>
        <v>2043.26</v>
      </c>
    </row>
    <row r="10" spans="1:9" ht="15" x14ac:dyDescent="0.25">
      <c r="A10" s="204">
        <v>1</v>
      </c>
      <c r="B10" s="107">
        <v>230102</v>
      </c>
      <c r="C10" s="108" t="str">
        <f>IF($B10&lt;&gt;"",VLOOKUP($B10,'LISTA CÓDIGOS'!$A$1:$D$2001,2,FALSE),"")</f>
        <v>ALÇA PARA ESTRIBO ABERTA</v>
      </c>
      <c r="D10" s="109" t="str">
        <f>IF($B10&lt;&gt;"",VLOOKUP($B10,'LISTA CÓDIGOS'!$A$1:$D$2001,3,FALSE),"")</f>
        <v>PC</v>
      </c>
      <c r="E10" s="117">
        <v>152</v>
      </c>
      <c r="F10" s="114">
        <v>5.82</v>
      </c>
      <c r="G10" s="114">
        <f>F10*($H$5+1)</f>
        <v>6.8937900000000001</v>
      </c>
      <c r="H10" s="114">
        <f t="shared" ref="H10:H73" si="0">ROUND(E10*G10,2)</f>
        <v>1047.8599999999999</v>
      </c>
    </row>
    <row r="11" spans="1:9" ht="15" x14ac:dyDescent="0.25">
      <c r="A11" s="204">
        <v>1</v>
      </c>
      <c r="B11" s="107">
        <v>374893</v>
      </c>
      <c r="C11" s="108" t="str">
        <f>IF($B11&lt;&gt;"",VLOOKUP($B11,'LISTA CÓDIGOS'!$A$1:$D$2001,2,FALSE),"")</f>
        <v>ALÇA PARA ESTRIBO FECHADA 1/0AWG</v>
      </c>
      <c r="D11" s="109" t="str">
        <f>IF($B11&lt;&gt;"",VLOOKUP($B11,'LISTA CÓDIGOS'!$A$1:$D$2001,3,FALSE),"")</f>
        <v>PC</v>
      </c>
      <c r="E11" s="117">
        <v>6</v>
      </c>
      <c r="F11" s="114">
        <v>6.04</v>
      </c>
      <c r="G11" s="114">
        <f t="shared" ref="G11:G74" si="1">F11*($H$5+1)</f>
        <v>7.1543799999999997</v>
      </c>
      <c r="H11" s="114">
        <f t="shared" si="0"/>
        <v>42.93</v>
      </c>
    </row>
    <row r="12" spans="1:9" ht="15" x14ac:dyDescent="0.25">
      <c r="A12" s="204">
        <v>1</v>
      </c>
      <c r="B12" s="107">
        <v>237677</v>
      </c>
      <c r="C12" s="108" t="str">
        <f>IF($B12&lt;&gt;"",VLOOKUP($B12,'LISTA CÓDIGOS'!$A$1:$D$2001,2,FALSE),"")</f>
        <v>ALÇA PRÉ-FORMADA ESTAI CABO AÇO 9,5MM</v>
      </c>
      <c r="D12" s="109" t="str">
        <f>IF($B12&lt;&gt;"",VLOOKUP($B12,'LISTA CÓDIGOS'!$A$1:$D$2001,3,FALSE),"")</f>
        <v>PC</v>
      </c>
      <c r="E12" s="117">
        <v>77</v>
      </c>
      <c r="F12" s="114">
        <v>8.66</v>
      </c>
      <c r="G12" s="114">
        <f t="shared" si="1"/>
        <v>10.257769999999999</v>
      </c>
      <c r="H12" s="114">
        <f t="shared" si="0"/>
        <v>789.85</v>
      </c>
    </row>
    <row r="13" spans="1:9" ht="15" x14ac:dyDescent="0.25">
      <c r="A13" s="204">
        <v>1</v>
      </c>
      <c r="B13" s="107">
        <v>229005</v>
      </c>
      <c r="C13" s="108" t="str">
        <f>IF($B13&lt;&gt;"",VLOOKUP($B13,'LISTA CÓDIGOS'!$A$1:$D$2001,2,FALSE),"")</f>
        <v>ALÇA PRÉ-FORMADA NEUTRO CA/CAL 70MM2</v>
      </c>
      <c r="D13" s="109" t="str">
        <f>IF($B13&lt;&gt;"",VLOOKUP($B13,'LISTA CÓDIGOS'!$A$1:$D$2001,3,FALSE),"")</f>
        <v>PC</v>
      </c>
      <c r="E13" s="117">
        <v>59</v>
      </c>
      <c r="F13" s="114">
        <v>2.72</v>
      </c>
      <c r="G13" s="114">
        <f t="shared" si="1"/>
        <v>3.2218399999999998</v>
      </c>
      <c r="H13" s="114">
        <f t="shared" si="0"/>
        <v>190.09</v>
      </c>
    </row>
    <row r="14" spans="1:9" ht="15" x14ac:dyDescent="0.25">
      <c r="A14" s="204">
        <v>1</v>
      </c>
      <c r="B14" s="107">
        <v>237230</v>
      </c>
      <c r="C14" s="108" t="str">
        <f>IF($B14&lt;&gt;"",VLOOKUP($B14,'LISTA CÓDIGOS'!$A$1:$D$2001,2,FALSE),"")</f>
        <v>ARMAÇÃO SECUNDÁRIO 1 ESTRIBO</v>
      </c>
      <c r="D14" s="109" t="str">
        <f>IF($B14&lt;&gt;"",VLOOKUP($B14,'LISTA CÓDIGOS'!$A$1:$D$2001,3,FALSE),"")</f>
        <v>PC</v>
      </c>
      <c r="E14" s="117">
        <v>1</v>
      </c>
      <c r="F14" s="115">
        <v>9</v>
      </c>
      <c r="G14" s="114">
        <f t="shared" si="1"/>
        <v>10.660499999999999</v>
      </c>
      <c r="H14" s="114">
        <f t="shared" si="0"/>
        <v>10.66</v>
      </c>
    </row>
    <row r="15" spans="1:9" ht="15" x14ac:dyDescent="0.25">
      <c r="A15" s="204">
        <v>1</v>
      </c>
      <c r="B15" s="107">
        <v>75721</v>
      </c>
      <c r="C15" s="108" t="str">
        <f>IF($B15&lt;&gt;"",VLOOKUP($B15,'LISTA CÓDIGOS'!$A$1:$D$2001,2,FALSE),"")</f>
        <v>ARRUELA QUADRADA 38X18X3MM</v>
      </c>
      <c r="D15" s="109" t="str">
        <f>IF($B15&lt;&gt;"",VLOOKUP($B15,'LISTA CÓDIGOS'!$A$1:$D$2001,3,FALSE),"")</f>
        <v>PC</v>
      </c>
      <c r="E15" s="117">
        <v>729</v>
      </c>
      <c r="F15" s="115">
        <v>0.46</v>
      </c>
      <c r="G15" s="114">
        <f t="shared" si="1"/>
        <v>0.54486999999999997</v>
      </c>
      <c r="H15" s="114">
        <f t="shared" si="0"/>
        <v>397.21</v>
      </c>
    </row>
    <row r="16" spans="1:9" ht="15" x14ac:dyDescent="0.25">
      <c r="A16" s="204">
        <v>1</v>
      </c>
      <c r="B16" s="107">
        <v>327692</v>
      </c>
      <c r="C16" s="108" t="str">
        <f>IF($B16&lt;&gt;"",VLOOKUP($B16,'LISTA CÓDIGOS'!$A$1:$D$2001,2,FALSE),"")</f>
        <v>BRAÇADEIRA PLÁSTICA CABO MULTIPLEXADO</v>
      </c>
      <c r="D16" s="109" t="str">
        <f>IF($B16&lt;&gt;"",VLOOKUP($B16,'LISTA CÓDIGOS'!$A$1:$D$2001,3,FALSE),"")</f>
        <v>PC</v>
      </c>
      <c r="E16" s="117">
        <v>357</v>
      </c>
      <c r="F16" s="115">
        <v>0.64</v>
      </c>
      <c r="G16" s="114">
        <f t="shared" si="1"/>
        <v>0.75807999999999998</v>
      </c>
      <c r="H16" s="114">
        <f t="shared" si="0"/>
        <v>270.63</v>
      </c>
    </row>
    <row r="17" spans="1:8" ht="15" x14ac:dyDescent="0.25">
      <c r="A17" s="204">
        <v>1</v>
      </c>
      <c r="B17" s="107">
        <v>328138</v>
      </c>
      <c r="C17" s="108" t="str">
        <f>IF($B17&lt;&gt;"",VLOOKUP($B17,'LISTA CÓDIGOS'!$A$1:$D$2001,2,FALSE),"")</f>
        <v>BRAÇO ANTI-BALANÇO 15KV</v>
      </c>
      <c r="D17" s="109" t="str">
        <f>IF($B17&lt;&gt;"",VLOOKUP($B17,'LISTA CÓDIGOS'!$A$1:$D$2001,3,FALSE),"")</f>
        <v>PC</v>
      </c>
      <c r="E17" s="117">
        <v>34</v>
      </c>
      <c r="F17" s="115">
        <v>12.84</v>
      </c>
      <c r="G17" s="114">
        <f t="shared" si="1"/>
        <v>15.208979999999999</v>
      </c>
      <c r="H17" s="114">
        <f t="shared" si="0"/>
        <v>517.11</v>
      </c>
    </row>
    <row r="18" spans="1:8" ht="15" x14ac:dyDescent="0.25">
      <c r="A18" s="204">
        <v>1</v>
      </c>
      <c r="B18" s="107">
        <v>211789</v>
      </c>
      <c r="C18" s="108" t="str">
        <f>IF($B18&lt;&gt;"",VLOOKUP($B18,'LISTA CÓDIGOS'!$A$1:$D$2001,2,FALSE),"")</f>
        <v>BRAÇO SUPORTE C</v>
      </c>
      <c r="D18" s="109" t="str">
        <f>IF($B18&lt;&gt;"",VLOOKUP($B18,'LISTA CÓDIGOS'!$A$1:$D$2001,3,FALSE),"")</f>
        <v>PC</v>
      </c>
      <c r="E18" s="117">
        <v>26</v>
      </c>
      <c r="F18" s="115">
        <v>82.1</v>
      </c>
      <c r="G18" s="114">
        <f t="shared" si="1"/>
        <v>97.247449999999986</v>
      </c>
      <c r="H18" s="114">
        <f t="shared" si="0"/>
        <v>2528.4299999999998</v>
      </c>
    </row>
    <row r="19" spans="1:8" ht="15" x14ac:dyDescent="0.25">
      <c r="A19" s="204">
        <v>1</v>
      </c>
      <c r="B19" s="107">
        <v>231712</v>
      </c>
      <c r="C19" s="108" t="str">
        <f>IF($B19&lt;&gt;"",VLOOKUP($B19,'LISTA CÓDIGOS'!$A$1:$D$2001,2,FALSE),"")</f>
        <v>BRAÇO SUPORTE COM GRAMPO DE SUSPENSÃO ITEM 2</v>
      </c>
      <c r="D19" s="109" t="str">
        <f>IF($B19&lt;&gt;"",VLOOKUP($B19,'LISTA CÓDIGOS'!$A$1:$D$2001,3,FALSE),"")</f>
        <v>CJ</v>
      </c>
      <c r="E19" s="117">
        <v>105</v>
      </c>
      <c r="F19" s="115">
        <v>30.41</v>
      </c>
      <c r="G19" s="114">
        <f t="shared" si="1"/>
        <v>36.020644999999995</v>
      </c>
      <c r="H19" s="114">
        <f t="shared" si="0"/>
        <v>3782.17</v>
      </c>
    </row>
    <row r="20" spans="1:8" ht="15" x14ac:dyDescent="0.25">
      <c r="A20" s="204">
        <v>1</v>
      </c>
      <c r="B20" s="107">
        <v>211771</v>
      </c>
      <c r="C20" s="108" t="str">
        <f>IF($B20&lt;&gt;"",VLOOKUP($B20,'LISTA CÓDIGOS'!$A$1:$D$2001,2,FALSE),"")</f>
        <v>BRAÇO SUPORTE L</v>
      </c>
      <c r="D20" s="109" t="str">
        <f>IF($B20&lt;&gt;"",VLOOKUP($B20,'LISTA CÓDIGOS'!$A$1:$D$2001,3,FALSE),"")</f>
        <v>PC</v>
      </c>
      <c r="E20" s="117">
        <v>35</v>
      </c>
      <c r="F20" s="115">
        <v>63.42</v>
      </c>
      <c r="G20" s="114">
        <f t="shared" si="1"/>
        <v>75.120989999999992</v>
      </c>
      <c r="H20" s="114">
        <f t="shared" si="0"/>
        <v>2629.23</v>
      </c>
    </row>
    <row r="21" spans="1:8" ht="15" x14ac:dyDescent="0.25">
      <c r="A21" s="204">
        <v>1</v>
      </c>
      <c r="B21" s="107">
        <v>357255</v>
      </c>
      <c r="C21" s="108" t="str">
        <f>IF($B21&lt;&gt;"",VLOOKUP($B21,'LISTA CÓDIGOS'!$A$1:$D$2001,2,FALSE),"")</f>
        <v>BRAÇO TIPO J PARA RDP</v>
      </c>
      <c r="D21" s="109" t="str">
        <f>IF($B21&lt;&gt;"",VLOOKUP($B21,'LISTA CÓDIGOS'!$A$1:$D$2001,3,FALSE),"")</f>
        <v>PC</v>
      </c>
      <c r="E21" s="117">
        <v>12</v>
      </c>
      <c r="F21" s="115">
        <v>268</v>
      </c>
      <c r="G21" s="114">
        <f t="shared" si="1"/>
        <v>317.44599999999997</v>
      </c>
      <c r="H21" s="114">
        <f t="shared" si="0"/>
        <v>3809.35</v>
      </c>
    </row>
    <row r="22" spans="1:8" ht="15" x14ac:dyDescent="0.25">
      <c r="A22" s="204">
        <v>1</v>
      </c>
      <c r="B22" s="107">
        <v>225623</v>
      </c>
      <c r="C22" s="108" t="str">
        <f>IF($B22&lt;&gt;"",VLOOKUP($B22,'LISTA CÓDIGOS'!$A$1:$D$2001,2,FALSE),"")</f>
        <v>CABO AL 1X 16MM2 1KV</v>
      </c>
      <c r="D22" s="109" t="str">
        <f>IF($B22&lt;&gt;"",VLOOKUP($B22,'LISTA CÓDIGOS'!$A$1:$D$2001,3,FALSE),"")</f>
        <v>M</v>
      </c>
      <c r="E22" s="117">
        <v>54</v>
      </c>
      <c r="F22" s="115">
        <v>1.61</v>
      </c>
      <c r="G22" s="114">
        <f t="shared" si="1"/>
        <v>1.9070449999999999</v>
      </c>
      <c r="H22" s="114">
        <f t="shared" si="0"/>
        <v>102.98</v>
      </c>
    </row>
    <row r="23" spans="1:8" ht="15" x14ac:dyDescent="0.25">
      <c r="A23" s="204">
        <v>1</v>
      </c>
      <c r="B23" s="107">
        <v>231548</v>
      </c>
      <c r="C23" s="108" t="str">
        <f>IF($B23&lt;&gt;"",VLOOKUP($B23,'LISTA CÓDIGOS'!$A$1:$D$2001,2,FALSE),"")</f>
        <v>CABO AL 1X 50MM2 15KV PROTEGIDO</v>
      </c>
      <c r="D23" s="109" t="str">
        <f>IF($B23&lt;&gt;"",VLOOKUP($B23,'LISTA CÓDIGOS'!$A$1:$D$2001,3,FALSE),"")</f>
        <v>M</v>
      </c>
      <c r="E23" s="117">
        <v>207</v>
      </c>
      <c r="F23" s="115">
        <v>4.9000000000000004</v>
      </c>
      <c r="G23" s="114">
        <f t="shared" si="1"/>
        <v>5.8040500000000002</v>
      </c>
      <c r="H23" s="114">
        <f t="shared" si="0"/>
        <v>1201.44</v>
      </c>
    </row>
    <row r="24" spans="1:8" ht="15" x14ac:dyDescent="0.25">
      <c r="A24" s="204">
        <v>1</v>
      </c>
      <c r="B24" s="107">
        <v>225656</v>
      </c>
      <c r="C24" s="108" t="str">
        <f>IF($B24&lt;&gt;"",VLOOKUP($B24,'LISTA CÓDIGOS'!$A$1:$D$2001,2,FALSE),"")</f>
        <v>CABO AL 1X 70MM2 1KV</v>
      </c>
      <c r="D24" s="109" t="str">
        <f>IF($B24&lt;&gt;"",VLOOKUP($B24,'LISTA CÓDIGOS'!$A$1:$D$2001,3,FALSE),"")</f>
        <v>M</v>
      </c>
      <c r="E24" s="117">
        <v>6</v>
      </c>
      <c r="F24" s="115">
        <v>6.13</v>
      </c>
      <c r="G24" s="114">
        <f t="shared" si="1"/>
        <v>7.2609849999999989</v>
      </c>
      <c r="H24" s="114">
        <f t="shared" si="0"/>
        <v>43.57</v>
      </c>
    </row>
    <row r="25" spans="1:8" ht="15" x14ac:dyDescent="0.25">
      <c r="A25" s="204">
        <v>1</v>
      </c>
      <c r="B25" s="107">
        <v>225664</v>
      </c>
      <c r="C25" s="108" t="str">
        <f>IF($B25&lt;&gt;"",VLOOKUP($B25,'LISTA CÓDIGOS'!$A$1:$D$2001,2,FALSE),"")</f>
        <v>CABO AL 1X120MM2 1KV</v>
      </c>
      <c r="D25" s="109" t="str">
        <f>IF($B25&lt;&gt;"",VLOOKUP($B25,'LISTA CÓDIGOS'!$A$1:$D$2001,3,FALSE),"")</f>
        <v>M</v>
      </c>
      <c r="E25" s="117">
        <v>114</v>
      </c>
      <c r="F25" s="115">
        <v>8.89</v>
      </c>
      <c r="G25" s="114">
        <f t="shared" si="1"/>
        <v>10.530205</v>
      </c>
      <c r="H25" s="114">
        <f t="shared" si="0"/>
        <v>1200.44</v>
      </c>
    </row>
    <row r="26" spans="1:8" ht="15" x14ac:dyDescent="0.25">
      <c r="A26" s="204">
        <v>1</v>
      </c>
      <c r="B26" s="120">
        <v>231530</v>
      </c>
      <c r="C26" s="108" t="str">
        <f>IF($B26&lt;&gt;"",VLOOKUP($B26,'LISTA CÓDIGOS'!$A$1:$D$2001,2,FALSE),"")</f>
        <v>CABO AL 1X150MM2 15KV PROTEGIDO</v>
      </c>
      <c r="D26" s="109" t="str">
        <f>IF($B26&lt;&gt;"",VLOOKUP($B26,'LISTA CÓDIGOS'!$A$1:$D$2001,3,FALSE),"")</f>
        <v>M</v>
      </c>
      <c r="E26" s="121">
        <v>7571.5</v>
      </c>
      <c r="F26" s="115">
        <v>13.55</v>
      </c>
      <c r="G26" s="114">
        <f t="shared" si="1"/>
        <v>16.049975</v>
      </c>
      <c r="H26" s="114">
        <f t="shared" si="0"/>
        <v>121522.39</v>
      </c>
    </row>
    <row r="27" spans="1:8" ht="15" x14ac:dyDescent="0.25">
      <c r="A27" s="204">
        <v>1</v>
      </c>
      <c r="B27" s="107">
        <v>2964</v>
      </c>
      <c r="C27" s="108" t="str">
        <f>IF($B27&lt;&gt;"",VLOOKUP($B27,'LISTA CÓDIGOS'!$A$1:$D$2001,2,FALSE),"")</f>
        <v>CABO DE AÇO HÁS 3/8P (9,5MM) 7FIOS</v>
      </c>
      <c r="D27" s="109" t="s">
        <v>225</v>
      </c>
      <c r="E27" s="117">
        <v>2523.15</v>
      </c>
      <c r="F27" s="114">
        <v>4.5999999999999996</v>
      </c>
      <c r="G27" s="114">
        <f t="shared" si="1"/>
        <v>5.4486999999999988</v>
      </c>
      <c r="H27" s="114">
        <f t="shared" si="0"/>
        <v>13747.89</v>
      </c>
    </row>
    <row r="28" spans="1:8" ht="15" x14ac:dyDescent="0.25">
      <c r="A28" s="204">
        <v>1</v>
      </c>
      <c r="B28" s="107">
        <v>2931</v>
      </c>
      <c r="C28" s="108" t="str">
        <f>IF($B28&lt;&gt;"",VLOOKUP($B28,'LISTA CÓDIGOS'!$A$1:$D$2001,2,FALSE),"")</f>
        <v>CABO DE AÇO SM 1/4P (6,4MM) 7 FIOS</v>
      </c>
      <c r="D28" s="109" t="s">
        <v>225</v>
      </c>
      <c r="E28" s="117">
        <v>1067.67</v>
      </c>
      <c r="F28" s="114">
        <v>2.4300000000000002</v>
      </c>
      <c r="G28" s="114">
        <f t="shared" si="1"/>
        <v>2.8783349999999999</v>
      </c>
      <c r="H28" s="114">
        <f t="shared" si="0"/>
        <v>3073.11</v>
      </c>
    </row>
    <row r="29" spans="1:8" ht="15" x14ac:dyDescent="0.25">
      <c r="A29" s="204">
        <v>1</v>
      </c>
      <c r="B29" s="107">
        <v>226373</v>
      </c>
      <c r="C29" s="108" t="str">
        <f>IF($B29&lt;&gt;"",VLOOKUP($B29,'LISTA CÓDIGOS'!$A$1:$D$2001,2,FALSE),"")</f>
        <v>CABO QUADRIPLEX CA 3X1X70+70 1KV</v>
      </c>
      <c r="D29" s="109" t="str">
        <f>IF($B29&lt;&gt;"",VLOOKUP($B29,'LISTA CÓDIGOS'!$A$1:$D$2001,3,FALSE),"")</f>
        <v>M</v>
      </c>
      <c r="E29" s="117">
        <v>5639.6</v>
      </c>
      <c r="F29" s="115">
        <v>16.899999999999999</v>
      </c>
      <c r="G29" s="114">
        <f t="shared" si="1"/>
        <v>20.018049999999995</v>
      </c>
      <c r="H29" s="114">
        <f t="shared" si="0"/>
        <v>112893.79</v>
      </c>
    </row>
    <row r="30" spans="1:8" ht="15" x14ac:dyDescent="0.25">
      <c r="A30" s="204">
        <v>1</v>
      </c>
      <c r="B30" s="107">
        <v>223818</v>
      </c>
      <c r="C30" s="108" t="str">
        <f>IF($B30&lt;&gt;"",VLOOKUP($B30,'LISTA CÓDIGOS'!$A$1:$D$2001,2,FALSE),"")</f>
        <v>CANTONEIRA PARA BRAÇO C</v>
      </c>
      <c r="D30" s="109" t="str">
        <f>IF($B30&lt;&gt;"",VLOOKUP($B30,'LISTA CÓDIGOS'!$A$1:$D$2001,3,FALSE),"")</f>
        <v>PC</v>
      </c>
      <c r="E30" s="117">
        <v>15</v>
      </c>
      <c r="F30" s="115">
        <v>56.93</v>
      </c>
      <c r="G30" s="114">
        <f t="shared" si="1"/>
        <v>67.433584999999994</v>
      </c>
      <c r="H30" s="114">
        <f t="shared" si="0"/>
        <v>1011.5</v>
      </c>
    </row>
    <row r="31" spans="1:8" ht="15" x14ac:dyDescent="0.25">
      <c r="A31" s="204">
        <v>1</v>
      </c>
      <c r="B31" s="120">
        <v>231860</v>
      </c>
      <c r="C31" s="108" t="str">
        <f>IF($B31&lt;&gt;"",VLOOKUP($B31,'LISTA CÓDIGOS'!$A$1:$D$2001,2,FALSE),"")</f>
        <v>CARTUCHO AZUL DE APLICAÇÃO DE CONETOR DE CUNHA</v>
      </c>
      <c r="D31" s="109" t="str">
        <f>IF($B31&lt;&gt;"",VLOOKUP($B31,'LISTA CÓDIGOS'!$A$1:$D$2001,3,FALSE),"")</f>
        <v>PC</v>
      </c>
      <c r="E31" s="121">
        <v>150</v>
      </c>
      <c r="F31" s="115">
        <v>5.91</v>
      </c>
      <c r="G31" s="114">
        <f t="shared" si="1"/>
        <v>7.0003949999999993</v>
      </c>
      <c r="H31" s="114">
        <f t="shared" si="0"/>
        <v>1050.06</v>
      </c>
    </row>
    <row r="32" spans="1:8" ht="15" x14ac:dyDescent="0.25">
      <c r="A32" s="204">
        <v>1</v>
      </c>
      <c r="B32" s="120">
        <v>273417</v>
      </c>
      <c r="C32" s="108" t="str">
        <f>IF($B32&lt;&gt;"",VLOOKUP($B32,'LISTA CÓDIGOS'!$A$1:$D$2001,2,FALSE),"")</f>
        <v>CHAVE FACA UNIPOLAR 15KV 630A</v>
      </c>
      <c r="D32" s="109" t="str">
        <f>IF($B32&lt;&gt;"",VLOOKUP($B32,'LISTA CÓDIGOS'!$A$1:$D$2001,3,FALSE),"")</f>
        <v>PC</v>
      </c>
      <c r="E32" s="121">
        <v>6</v>
      </c>
      <c r="F32" s="114">
        <v>355</v>
      </c>
      <c r="G32" s="114">
        <f t="shared" si="1"/>
        <v>420.49749999999995</v>
      </c>
      <c r="H32" s="114">
        <f t="shared" si="0"/>
        <v>2522.9899999999998</v>
      </c>
    </row>
    <row r="33" spans="1:8" ht="15" x14ac:dyDescent="0.25">
      <c r="A33" s="204">
        <v>1</v>
      </c>
      <c r="B33" s="107">
        <v>270439</v>
      </c>
      <c r="C33" s="108" t="str">
        <f>IF($B33&lt;&gt;"",VLOOKUP($B33,'LISTA CÓDIGOS'!$A$1:$D$2001,2,FALSE),"")</f>
        <v>CHAVE FUSÍVEL 15KV COM PORTA FUSÍVEL 100A 7,1KA</v>
      </c>
      <c r="D33" s="109" t="str">
        <f>IF($B33&lt;&gt;"",VLOOKUP($B33,'LISTA CÓDIGOS'!$A$1:$D$2001,3,FALSE),"")</f>
        <v>PC</v>
      </c>
      <c r="E33" s="117">
        <v>54</v>
      </c>
      <c r="F33" s="114">
        <v>208</v>
      </c>
      <c r="G33" s="114">
        <f t="shared" si="1"/>
        <v>246.37599999999998</v>
      </c>
      <c r="H33" s="114">
        <f t="shared" si="0"/>
        <v>13304.3</v>
      </c>
    </row>
    <row r="34" spans="1:8" ht="15" x14ac:dyDescent="0.25">
      <c r="A34" s="204">
        <v>1</v>
      </c>
      <c r="B34" s="107">
        <v>236836</v>
      </c>
      <c r="C34" s="108" t="str">
        <f>IF($B34&lt;&gt;"",VLOOKUP($B34,'LISTA CÓDIGOS'!$A$1:$D$2001,2,FALSE),"")</f>
        <v>CINTA DE AÇO D 170MM</v>
      </c>
      <c r="D34" s="109" t="str">
        <f>IF($B34&lt;&gt;"",VLOOKUP($B34,'LISTA CÓDIGOS'!$A$1:$D$2001,3,FALSE),"")</f>
        <v>PC</v>
      </c>
      <c r="E34" s="117">
        <v>6</v>
      </c>
      <c r="F34" s="114">
        <v>13.55</v>
      </c>
      <c r="G34" s="114">
        <f t="shared" si="1"/>
        <v>16.049975</v>
      </c>
      <c r="H34" s="114">
        <f t="shared" si="0"/>
        <v>96.3</v>
      </c>
    </row>
    <row r="35" spans="1:8" ht="15" x14ac:dyDescent="0.25">
      <c r="A35" s="204">
        <v>1</v>
      </c>
      <c r="B35" s="107">
        <v>236851</v>
      </c>
      <c r="C35" s="108" t="str">
        <f>IF($B35&lt;&gt;"",VLOOKUP($B35,'LISTA CÓDIGOS'!$A$1:$D$2001,2,FALSE),"")</f>
        <v>CINTA DE AÇO D 190MM</v>
      </c>
      <c r="D35" s="109" t="str">
        <f>IF($B35&lt;&gt;"",VLOOKUP($B35,'LISTA CÓDIGOS'!$A$1:$D$2001,3,FALSE),"")</f>
        <v>PC</v>
      </c>
      <c r="E35" s="117">
        <v>24</v>
      </c>
      <c r="F35" s="114">
        <v>14.35</v>
      </c>
      <c r="G35" s="114">
        <f t="shared" si="1"/>
        <v>16.997574999999998</v>
      </c>
      <c r="H35" s="114">
        <f t="shared" si="0"/>
        <v>407.94</v>
      </c>
    </row>
    <row r="36" spans="1:8" ht="15" x14ac:dyDescent="0.25">
      <c r="A36" s="204">
        <v>1</v>
      </c>
      <c r="B36" s="107">
        <v>236877</v>
      </c>
      <c r="C36" s="108" t="str">
        <f>IF($B36&lt;&gt;"",VLOOKUP($B36,'LISTA CÓDIGOS'!$A$1:$D$2001,2,FALSE),"")</f>
        <v>CINTA DE AÇO D 210MM</v>
      </c>
      <c r="D36" s="109" t="str">
        <f>IF($B36&lt;&gt;"",VLOOKUP($B36,'LISTA CÓDIGOS'!$A$1:$D$2001,3,FALSE),"")</f>
        <v>PC</v>
      </c>
      <c r="E36" s="117">
        <v>27</v>
      </c>
      <c r="F36" s="114">
        <v>14.46</v>
      </c>
      <c r="G36" s="114">
        <f t="shared" si="1"/>
        <v>17.127869999999998</v>
      </c>
      <c r="H36" s="114">
        <f t="shared" si="0"/>
        <v>462.45</v>
      </c>
    </row>
    <row r="37" spans="1:8" ht="15" x14ac:dyDescent="0.25">
      <c r="A37" s="204">
        <v>1</v>
      </c>
      <c r="B37" s="107">
        <v>236885</v>
      </c>
      <c r="C37" s="108" t="str">
        <f>IF($B37&lt;&gt;"",VLOOKUP($B37,'LISTA CÓDIGOS'!$A$1:$D$2001,2,FALSE),"")</f>
        <v>CINTA DE AÇO D 220MM</v>
      </c>
      <c r="D37" s="109" t="str">
        <f>IF($B37&lt;&gt;"",VLOOKUP($B37,'LISTA CÓDIGOS'!$A$1:$D$2001,3,FALSE),"")</f>
        <v>PC</v>
      </c>
      <c r="E37" s="117">
        <v>29</v>
      </c>
      <c r="F37" s="114">
        <v>15.92</v>
      </c>
      <c r="G37" s="114">
        <f t="shared" si="1"/>
        <v>18.857239999999997</v>
      </c>
      <c r="H37" s="114">
        <f t="shared" si="0"/>
        <v>546.86</v>
      </c>
    </row>
    <row r="38" spans="1:8" ht="15" x14ac:dyDescent="0.25">
      <c r="A38" s="204">
        <v>1</v>
      </c>
      <c r="B38" s="107">
        <v>236893</v>
      </c>
      <c r="C38" s="108" t="str">
        <f>IF($B38&lt;&gt;"",VLOOKUP($B38,'LISTA CÓDIGOS'!$A$1:$D$2001,2,FALSE),"")</f>
        <v>CINTA DE AÇO D 230MM</v>
      </c>
      <c r="D38" s="109" t="str">
        <f>IF($B38&lt;&gt;"",VLOOKUP($B38,'LISTA CÓDIGOS'!$A$1:$D$2001,3,FALSE),"")</f>
        <v>PC</v>
      </c>
      <c r="E38" s="117">
        <v>51</v>
      </c>
      <c r="F38" s="114">
        <v>15.27</v>
      </c>
      <c r="G38" s="114">
        <f t="shared" si="1"/>
        <v>18.087314999999997</v>
      </c>
      <c r="H38" s="114">
        <f t="shared" si="0"/>
        <v>922.45</v>
      </c>
    </row>
    <row r="39" spans="1:8" ht="15" x14ac:dyDescent="0.25">
      <c r="A39" s="204">
        <v>1</v>
      </c>
      <c r="B39" s="107">
        <v>236901</v>
      </c>
      <c r="C39" s="108" t="str">
        <f>IF($B39&lt;&gt;"",VLOOKUP($B39,'LISTA CÓDIGOS'!$A$1:$D$2001,2,FALSE),"")</f>
        <v>CINTA DE AÇO D 240MM</v>
      </c>
      <c r="D39" s="109" t="str">
        <f>IF($B39&lt;&gt;"",VLOOKUP($B39,'LISTA CÓDIGOS'!$A$1:$D$2001,3,FALSE),"")</f>
        <v>PC</v>
      </c>
      <c r="E39" s="117">
        <v>30</v>
      </c>
      <c r="F39" s="114">
        <v>17.190000000000001</v>
      </c>
      <c r="G39" s="114">
        <f t="shared" si="1"/>
        <v>20.361554999999999</v>
      </c>
      <c r="H39" s="114">
        <f t="shared" si="0"/>
        <v>610.85</v>
      </c>
    </row>
    <row r="40" spans="1:8" ht="15" x14ac:dyDescent="0.25">
      <c r="A40" s="204">
        <v>1</v>
      </c>
      <c r="B40" s="107">
        <v>236919</v>
      </c>
      <c r="C40" s="108" t="str">
        <f>IF($B40&lt;&gt;"",VLOOKUP($B40,'LISTA CÓDIGOS'!$A$1:$D$2001,2,FALSE),"")</f>
        <v>CINTA DE AÇO D 250MM</v>
      </c>
      <c r="D40" s="109" t="str">
        <f>IF($B40&lt;&gt;"",VLOOKUP($B40,'LISTA CÓDIGOS'!$A$1:$D$2001,3,FALSE),"")</f>
        <v>PC</v>
      </c>
      <c r="E40" s="117">
        <v>33</v>
      </c>
      <c r="F40" s="114">
        <v>17.66</v>
      </c>
      <c r="G40" s="114">
        <f t="shared" si="1"/>
        <v>20.91827</v>
      </c>
      <c r="H40" s="114">
        <f t="shared" si="0"/>
        <v>690.3</v>
      </c>
    </row>
    <row r="41" spans="1:8" ht="15" x14ac:dyDescent="0.25">
      <c r="A41" s="204">
        <v>1</v>
      </c>
      <c r="B41" s="120">
        <v>236927</v>
      </c>
      <c r="C41" s="108" t="str">
        <f>IF($B41&lt;&gt;"",VLOOKUP($B41,'LISTA CÓDIGOS'!$A$1:$D$2001,2,FALSE),"")</f>
        <v>CINTA DE AÇO D 260MM</v>
      </c>
      <c r="D41" s="109" t="str">
        <f>IF($B41&lt;&gt;"",VLOOKUP($B41,'LISTA CÓDIGOS'!$A$1:$D$2001,3,FALSE),"")</f>
        <v>PC</v>
      </c>
      <c r="E41" s="121">
        <v>17</v>
      </c>
      <c r="F41" s="114">
        <v>18.420000000000002</v>
      </c>
      <c r="G41" s="114">
        <f t="shared" si="1"/>
        <v>21.818490000000001</v>
      </c>
      <c r="H41" s="114">
        <f t="shared" si="0"/>
        <v>370.91</v>
      </c>
    </row>
    <row r="42" spans="1:8" ht="15" x14ac:dyDescent="0.25">
      <c r="A42" s="204">
        <v>1</v>
      </c>
      <c r="B42" s="120">
        <v>236935</v>
      </c>
      <c r="C42" s="108" t="str">
        <f>IF($B42&lt;&gt;"",VLOOKUP($B42,'LISTA CÓDIGOS'!$A$1:$D$2001,2,FALSE),"")</f>
        <v>CINTA DE AÇO D 270MM</v>
      </c>
      <c r="D42" s="109" t="str">
        <f>IF($B42&lt;&gt;"",VLOOKUP($B42,'LISTA CÓDIGOS'!$A$1:$D$2001,3,FALSE),"")</f>
        <v>PC</v>
      </c>
      <c r="E42" s="121">
        <v>14</v>
      </c>
      <c r="F42" s="114">
        <v>18.93</v>
      </c>
      <c r="G42" s="114">
        <f t="shared" si="1"/>
        <v>22.422584999999998</v>
      </c>
      <c r="H42" s="114">
        <f t="shared" si="0"/>
        <v>313.92</v>
      </c>
    </row>
    <row r="43" spans="1:8" ht="15" x14ac:dyDescent="0.25">
      <c r="A43" s="204">
        <v>1</v>
      </c>
      <c r="B43" s="107">
        <v>236943</v>
      </c>
      <c r="C43" s="108" t="str">
        <f>IF($B43&lt;&gt;"",VLOOKUP($B43,'LISTA CÓDIGOS'!$A$1:$D$2001,2,FALSE),"")</f>
        <v>CINTA DE AÇO D 280MM</v>
      </c>
      <c r="D43" s="109" t="str">
        <f>IF($B43&lt;&gt;"",VLOOKUP($B43,'LISTA CÓDIGOS'!$A$1:$D$2001,3,FALSE),"")</f>
        <v>PC</v>
      </c>
      <c r="E43" s="117">
        <v>19</v>
      </c>
      <c r="F43" s="114">
        <v>19.84</v>
      </c>
      <c r="G43" s="114">
        <f t="shared" si="1"/>
        <v>23.500479999999996</v>
      </c>
      <c r="H43" s="114">
        <f t="shared" si="0"/>
        <v>446.51</v>
      </c>
    </row>
    <row r="44" spans="1:8" ht="15" x14ac:dyDescent="0.25">
      <c r="A44" s="204">
        <v>1</v>
      </c>
      <c r="B44" s="107">
        <v>236950</v>
      </c>
      <c r="C44" s="108" t="str">
        <f>IF($B44&lt;&gt;"",VLOOKUP($B44,'LISTA CÓDIGOS'!$A$1:$D$2001,2,FALSE),"")</f>
        <v>CINTA DE AÇO D 290MM</v>
      </c>
      <c r="D44" s="109" t="str">
        <f>IF($B44&lt;&gt;"",VLOOKUP($B44,'LISTA CÓDIGOS'!$A$1:$D$2001,3,FALSE),"")</f>
        <v>PC</v>
      </c>
      <c r="E44" s="117">
        <v>19</v>
      </c>
      <c r="F44" s="114">
        <v>19.91</v>
      </c>
      <c r="G44" s="114">
        <f t="shared" si="1"/>
        <v>23.583394999999999</v>
      </c>
      <c r="H44" s="114">
        <f t="shared" si="0"/>
        <v>448.08</v>
      </c>
    </row>
    <row r="45" spans="1:8" ht="15" x14ac:dyDescent="0.25">
      <c r="A45" s="204">
        <v>1</v>
      </c>
      <c r="B45" s="110">
        <v>236968</v>
      </c>
      <c r="C45" s="103" t="str">
        <f>IF($B45&lt;&gt;"",VLOOKUP($B45,'LISTA CÓDIGOS'!$A$1:$D$2001,2,FALSE),"")</f>
        <v>CINTA DE AÇO D 300MM</v>
      </c>
      <c r="D45" s="101" t="str">
        <f>IF($B45&lt;&gt;"",VLOOKUP($B45,'LISTA CÓDIGOS'!$A$1:$D$2001,3,FALSE),"")</f>
        <v>PC</v>
      </c>
      <c r="E45" s="117">
        <v>11</v>
      </c>
      <c r="F45" s="114">
        <v>22.09</v>
      </c>
      <c r="G45" s="114">
        <f t="shared" si="1"/>
        <v>26.165604999999996</v>
      </c>
      <c r="H45" s="114">
        <f t="shared" si="0"/>
        <v>287.82</v>
      </c>
    </row>
    <row r="46" spans="1:8" ht="15" x14ac:dyDescent="0.25">
      <c r="A46" s="204">
        <v>1</v>
      </c>
      <c r="B46" s="110">
        <v>236976</v>
      </c>
      <c r="C46" s="103" t="str">
        <f>IF($B46&lt;&gt;"",VLOOKUP($B46,'LISTA CÓDIGOS'!$A$1:$D$2001,2,FALSE),"")</f>
        <v>CINTA DE AÇO D 310MM</v>
      </c>
      <c r="D46" s="101" t="str">
        <f>IF($B46&lt;&gt;"",VLOOKUP($B46,'LISTA CÓDIGOS'!$A$1:$D$2001,3,FALSE),"")</f>
        <v>PC</v>
      </c>
      <c r="E46" s="117">
        <v>11</v>
      </c>
      <c r="F46" s="114">
        <v>22.82</v>
      </c>
      <c r="G46" s="114">
        <f t="shared" si="1"/>
        <v>27.030289999999997</v>
      </c>
      <c r="H46" s="114">
        <f t="shared" si="0"/>
        <v>297.33</v>
      </c>
    </row>
    <row r="47" spans="1:8" ht="15" x14ac:dyDescent="0.25">
      <c r="A47" s="204">
        <v>1</v>
      </c>
      <c r="B47" s="107">
        <v>236869</v>
      </c>
      <c r="C47" s="108" t="str">
        <f>IF($B47&lt;&gt;"",VLOOKUP($B47,'LISTA CÓDIGOS'!$A$1:$D$2001,2,FALSE),"")</f>
        <v>CINTA DE AÇO. D 200MM</v>
      </c>
      <c r="D47" s="109" t="str">
        <f>IF($B47&lt;&gt;"",VLOOKUP($B47,'LISTA CÓDIGOS'!$A$1:$D$2001,3,FALSE),"")</f>
        <v>PC</v>
      </c>
      <c r="E47" s="117">
        <v>8</v>
      </c>
      <c r="F47" s="114">
        <v>14.94</v>
      </c>
      <c r="G47" s="114">
        <f t="shared" si="1"/>
        <v>17.696429999999999</v>
      </c>
      <c r="H47" s="114">
        <f t="shared" si="0"/>
        <v>141.57</v>
      </c>
    </row>
    <row r="48" spans="1:8" ht="15" x14ac:dyDescent="0.25">
      <c r="A48" s="204">
        <v>1</v>
      </c>
      <c r="B48" s="107">
        <v>375058</v>
      </c>
      <c r="C48" s="108" t="str">
        <f>IF($B48&lt;&gt;"",VLOOKUP($B48,'LISTA CÓDIGOS'!$A$1:$D$2001,2,FALSE),"")</f>
        <v>COBERTURA PROTETORA P/ BCH BT TRANSFORMADOR ITEM 1</v>
      </c>
      <c r="D48" s="109" t="str">
        <f>IF($B48&lt;&gt;"",VLOOKUP($B48,'LISTA CÓDIGOS'!$A$1:$D$2001,3,FALSE),"")</f>
        <v>PC</v>
      </c>
      <c r="E48" s="117">
        <v>4</v>
      </c>
      <c r="F48" s="114">
        <v>5.82</v>
      </c>
      <c r="G48" s="114">
        <f t="shared" si="1"/>
        <v>6.8937900000000001</v>
      </c>
      <c r="H48" s="114">
        <f t="shared" si="0"/>
        <v>27.58</v>
      </c>
    </row>
    <row r="49" spans="1:8" ht="15" x14ac:dyDescent="0.25">
      <c r="A49" s="204">
        <v>1</v>
      </c>
      <c r="B49" s="107">
        <v>375056</v>
      </c>
      <c r="C49" s="108" t="str">
        <f>IF($B49&lt;&gt;"",VLOOKUP($B49,'LISTA CÓDIGOS'!$A$1:$D$2001,2,FALSE),"")</f>
        <v>COBERTURA PROTETORA P/ BCH BT TRANSFORMADOR ITEM 2</v>
      </c>
      <c r="D49" s="109" t="str">
        <f>IF($B49&lt;&gt;"",VLOOKUP($B49,'LISTA CÓDIGOS'!$A$1:$D$2001,3,FALSE),"")</f>
        <v>PC</v>
      </c>
      <c r="E49" s="117">
        <v>76</v>
      </c>
      <c r="F49" s="114">
        <v>12.51</v>
      </c>
      <c r="G49" s="114">
        <f t="shared" si="1"/>
        <v>14.818094999999998</v>
      </c>
      <c r="H49" s="114">
        <f t="shared" si="0"/>
        <v>1126.18</v>
      </c>
    </row>
    <row r="50" spans="1:8" ht="15" x14ac:dyDescent="0.25">
      <c r="A50" s="204">
        <v>1</v>
      </c>
      <c r="B50" s="107">
        <v>39586</v>
      </c>
      <c r="C50" s="108" t="str">
        <f>IF($B50&lt;&gt;"",VLOOKUP($B50,'LISTA CÓDIGOS'!$A$1:$D$2001,2,FALSE),"")</f>
        <v>COBERTURA PROTETORA PARA BUCHA DE EQUIPAMENTO</v>
      </c>
      <c r="D50" s="109" t="str">
        <f>IF($B50&lt;&gt;"",VLOOKUP($B50,'LISTA CÓDIGOS'!$A$1:$D$2001,3,FALSE),"")</f>
        <v>PC</v>
      </c>
      <c r="E50" s="117">
        <v>60</v>
      </c>
      <c r="F50" s="114">
        <v>8.67</v>
      </c>
      <c r="G50" s="114">
        <f t="shared" si="1"/>
        <v>10.269614999999998</v>
      </c>
      <c r="H50" s="114">
        <f t="shared" si="0"/>
        <v>616.17999999999995</v>
      </c>
    </row>
    <row r="51" spans="1:8" ht="15" x14ac:dyDescent="0.25">
      <c r="A51" s="204">
        <v>1</v>
      </c>
      <c r="B51" s="107">
        <v>378809</v>
      </c>
      <c r="C51" s="108" t="str">
        <f>IF($B51&lt;&gt;"",VLOOKUP($B51,'LISTA CÓDIGOS'!$A$1:$D$2001,2,FALSE),"")</f>
        <v>CONECTOR TERMINAL P/ BUCHA,50 MM2,RETO,COMPRESSAO</v>
      </c>
      <c r="D51" s="109" t="str">
        <f>IF($B51&lt;&gt;"",VLOOKUP($B51,'LISTA CÓDIGOS'!$A$1:$D$2001,3,FALSE),"")</f>
        <v>PC</v>
      </c>
      <c r="E51" s="117">
        <v>120</v>
      </c>
      <c r="F51" s="114">
        <v>9.59</v>
      </c>
      <c r="G51" s="114">
        <f t="shared" si="1"/>
        <v>11.359354999999999</v>
      </c>
      <c r="H51" s="114">
        <f t="shared" si="0"/>
        <v>1363.12</v>
      </c>
    </row>
    <row r="52" spans="1:8" ht="15" x14ac:dyDescent="0.25">
      <c r="A52" s="204">
        <v>1</v>
      </c>
      <c r="B52" s="120">
        <v>231753</v>
      </c>
      <c r="C52" s="108" t="str">
        <f>IF($B52&lt;&gt;"",VLOOKUP($B52,'LISTA CÓDIGOS'!$A$1:$D$2001,2,FALSE),"")</f>
        <v>CONETOR CUNHA AL 150-50MM2</v>
      </c>
      <c r="D52" s="109" t="str">
        <f>IF($B52&lt;&gt;"",VLOOKUP($B52,'LISTA CÓDIGOS'!$A$1:$D$2001,3,FALSE),"")</f>
        <v>PC</v>
      </c>
      <c r="E52" s="121">
        <v>60</v>
      </c>
      <c r="F52" s="114">
        <v>6.62</v>
      </c>
      <c r="G52" s="114">
        <f t="shared" si="1"/>
        <v>7.8413899999999996</v>
      </c>
      <c r="H52" s="114">
        <f t="shared" si="0"/>
        <v>470.48</v>
      </c>
    </row>
    <row r="53" spans="1:8" ht="15" x14ac:dyDescent="0.25">
      <c r="A53" s="204">
        <v>1</v>
      </c>
      <c r="B53" s="120">
        <v>231811</v>
      </c>
      <c r="C53" s="108" t="str">
        <f>IF($B53&lt;&gt;"",VLOOKUP($B53,'LISTA CÓDIGOS'!$A$1:$D$2001,2,FALSE),"")</f>
        <v>CONETOR CUNHA AL 150MM2 COM ESTRIBO</v>
      </c>
      <c r="D53" s="109" t="str">
        <f>IF($B53&lt;&gt;"",VLOOKUP($B53,'LISTA CÓDIGOS'!$A$1:$D$2001,3,FALSE),"")</f>
        <v>PC</v>
      </c>
      <c r="E53" s="121">
        <v>63</v>
      </c>
      <c r="F53" s="114">
        <v>15.08</v>
      </c>
      <c r="G53" s="114">
        <f t="shared" si="1"/>
        <v>17.862259999999999</v>
      </c>
      <c r="H53" s="114">
        <f t="shared" si="0"/>
        <v>1125.32</v>
      </c>
    </row>
    <row r="54" spans="1:8" ht="15" x14ac:dyDescent="0.25">
      <c r="A54" s="204">
        <v>1</v>
      </c>
      <c r="B54" s="107">
        <v>227850</v>
      </c>
      <c r="C54" s="108" t="str">
        <f>IF($B54&lt;&gt;"",VLOOKUP($B54,'LISTA CÓDIGOS'!$A$1:$D$2001,2,FALSE),"")</f>
        <v>CONETOR CUNHA CU ITEM 1</v>
      </c>
      <c r="D54" s="109" t="str">
        <f>IF($B54&lt;&gt;"",VLOOKUP($B54,'LISTA CÓDIGOS'!$A$1:$D$2001,3,FALSE),"")</f>
        <v>PC</v>
      </c>
      <c r="E54" s="117">
        <v>173</v>
      </c>
      <c r="F54" s="114">
        <v>3</v>
      </c>
      <c r="G54" s="114">
        <f t="shared" si="1"/>
        <v>3.5534999999999997</v>
      </c>
      <c r="H54" s="114">
        <f t="shared" si="0"/>
        <v>614.76</v>
      </c>
    </row>
    <row r="55" spans="1:8" ht="15" x14ac:dyDescent="0.25">
      <c r="A55" s="204">
        <v>1</v>
      </c>
      <c r="B55" s="107">
        <v>227868</v>
      </c>
      <c r="C55" s="108" t="str">
        <f>IF($B55&lt;&gt;"",VLOOKUP($B55,'LISTA CÓDIGOS'!$A$1:$D$2001,2,FALSE),"")</f>
        <v>CONETOR CUNHA CU ITEM 2</v>
      </c>
      <c r="D55" s="109" t="str">
        <f>IF($B55&lt;&gt;"",VLOOKUP($B55,'LISTA CÓDIGOS'!$A$1:$D$2001,3,FALSE),"")</f>
        <v>PC</v>
      </c>
      <c r="E55" s="117">
        <v>24</v>
      </c>
      <c r="F55" s="114">
        <v>1.85</v>
      </c>
      <c r="G55" s="114">
        <f t="shared" si="1"/>
        <v>2.191325</v>
      </c>
      <c r="H55" s="114">
        <f t="shared" si="0"/>
        <v>52.59</v>
      </c>
    </row>
    <row r="56" spans="1:8" ht="15" x14ac:dyDescent="0.25">
      <c r="A56" s="204">
        <v>1</v>
      </c>
      <c r="B56" s="107">
        <v>231696</v>
      </c>
      <c r="C56" s="108" t="str">
        <f>IF($B56&lt;&gt;"",VLOOKUP($B56,'LISTA CÓDIGOS'!$A$1:$D$2001,2,FALSE),"")</f>
        <v>CONETOR CUNHA CU ITEM 6</v>
      </c>
      <c r="D56" s="109" t="str">
        <f>IF($B56&lt;&gt;"",VLOOKUP($B56,'LISTA CÓDIGOS'!$A$1:$D$2001,3,FALSE),"")</f>
        <v>PC</v>
      </c>
      <c r="E56" s="117">
        <v>37</v>
      </c>
      <c r="F56" s="114">
        <v>3.32</v>
      </c>
      <c r="G56" s="114">
        <f t="shared" si="1"/>
        <v>3.9325399999999995</v>
      </c>
      <c r="H56" s="114">
        <f t="shared" si="0"/>
        <v>145.5</v>
      </c>
    </row>
    <row r="57" spans="1:8" ht="15" x14ac:dyDescent="0.25">
      <c r="A57" s="204">
        <v>1</v>
      </c>
      <c r="B57" s="107">
        <v>327767</v>
      </c>
      <c r="C57" s="108" t="str">
        <f>IF($B57&lt;&gt;"",VLOOKUP($B57,'LISTA CÓDIGOS'!$A$1:$D$2001,2,FALSE),"")</f>
        <v>CONETOR DE Perfuração 70-240MM2/70-120MM2</v>
      </c>
      <c r="D57" s="109" t="str">
        <f>IF($B57&lt;&gt;"",VLOOKUP($B57,'LISTA CÓDIGOS'!$A$1:$D$2001,3,FALSE),"")</f>
        <v>PC</v>
      </c>
      <c r="E57" s="117">
        <v>90</v>
      </c>
      <c r="F57" s="114">
        <v>16.41</v>
      </c>
      <c r="G57" s="114">
        <f t="shared" si="1"/>
        <v>19.437645</v>
      </c>
      <c r="H57" s="114">
        <f t="shared" si="0"/>
        <v>1749.39</v>
      </c>
    </row>
    <row r="58" spans="1:8" ht="15" x14ac:dyDescent="0.25">
      <c r="A58" s="204">
        <v>1</v>
      </c>
      <c r="B58" s="107">
        <v>227769</v>
      </c>
      <c r="C58" s="108" t="str">
        <f>IF($B58&lt;&gt;"",VLOOKUP($B58,'LISTA CÓDIGOS'!$A$1:$D$2001,2,FALSE),"")</f>
        <v>CONETOR FORMATO H ITEM 1 CAA 13-34MM2/ 13-34MM2</v>
      </c>
      <c r="D58" s="109" t="str">
        <f>IF($B58&lt;&gt;"",VLOOKUP($B58,'LISTA CÓDIGOS'!$A$1:$D$2001,3,FALSE),"")</f>
        <v>PC</v>
      </c>
      <c r="E58" s="117">
        <v>42</v>
      </c>
      <c r="F58" s="114">
        <v>1.63</v>
      </c>
      <c r="G58" s="114">
        <f t="shared" si="1"/>
        <v>1.9307349999999996</v>
      </c>
      <c r="H58" s="114">
        <f t="shared" si="0"/>
        <v>81.09</v>
      </c>
    </row>
    <row r="59" spans="1:8" ht="15" x14ac:dyDescent="0.25">
      <c r="A59" s="204">
        <v>1</v>
      </c>
      <c r="B59" s="107">
        <v>227777</v>
      </c>
      <c r="C59" s="108" t="str">
        <f>IF($B59&lt;&gt;"",VLOOKUP($B59,'LISTA CÓDIGOS'!$A$1:$D$2001,2,FALSE),"")</f>
        <v>CONETOR FORMATO H ITEM 2 CAA 27-54MM2 / 13-34MM2</v>
      </c>
      <c r="D59" s="109" t="str">
        <f>IF($B59&lt;&gt;"",VLOOKUP($B59,'LISTA CÓDIGOS'!$A$1:$D$2001,3,FALSE),"")</f>
        <v>PC</v>
      </c>
      <c r="E59" s="117">
        <v>152</v>
      </c>
      <c r="F59" s="114">
        <v>2.14</v>
      </c>
      <c r="G59" s="114">
        <f t="shared" si="1"/>
        <v>2.5348299999999999</v>
      </c>
      <c r="H59" s="114">
        <f t="shared" si="0"/>
        <v>385.29</v>
      </c>
    </row>
    <row r="60" spans="1:8" ht="15" x14ac:dyDescent="0.25">
      <c r="A60" s="204">
        <v>1</v>
      </c>
      <c r="B60" s="107">
        <v>227785</v>
      </c>
      <c r="C60" s="108" t="str">
        <f>IF($B60&lt;&gt;"",VLOOKUP($B60,'LISTA CÓDIGOS'!$A$1:$D$2001,2,FALSE),"")</f>
        <v>CONETOR FORMATO H ITEM 3 CAA 42-67MM2 / 42-67MM2</v>
      </c>
      <c r="D60" s="109" t="str">
        <f>IF($B60&lt;&gt;"",VLOOKUP($B60,'LISTA CÓDIGOS'!$A$1:$D$2001,3,FALSE),"")</f>
        <v>PC</v>
      </c>
      <c r="E60" s="117">
        <v>33</v>
      </c>
      <c r="F60" s="114">
        <v>3.33</v>
      </c>
      <c r="G60" s="114">
        <f t="shared" si="1"/>
        <v>3.9443849999999996</v>
      </c>
      <c r="H60" s="114">
        <f t="shared" si="0"/>
        <v>130.16</v>
      </c>
    </row>
    <row r="61" spans="1:8" ht="15" x14ac:dyDescent="0.25">
      <c r="A61" s="204">
        <v>1</v>
      </c>
      <c r="B61" s="107">
        <v>227793</v>
      </c>
      <c r="C61" s="108" t="str">
        <f>IF($B61&lt;&gt;"",VLOOKUP($B61,'LISTA CÓDIGOS'!$A$1:$D$2001,2,FALSE),"")</f>
        <v>CONETOR FORMATO H ITEM 4 CAA 85-107MM2/ 42-67MM2</v>
      </c>
      <c r="D61" s="109" t="str">
        <f>IF($B61&lt;&gt;"",VLOOKUP($B61,'LISTA CÓDIGOS'!$A$1:$D$2001,3,FALSE),"")</f>
        <v>PC</v>
      </c>
      <c r="E61" s="117">
        <v>19</v>
      </c>
      <c r="F61" s="114">
        <v>3.74</v>
      </c>
      <c r="G61" s="114">
        <f t="shared" si="1"/>
        <v>4.4300299999999995</v>
      </c>
      <c r="H61" s="114">
        <f t="shared" si="0"/>
        <v>84.17</v>
      </c>
    </row>
    <row r="62" spans="1:8" ht="15" x14ac:dyDescent="0.25">
      <c r="A62" s="204">
        <v>1</v>
      </c>
      <c r="B62" s="120">
        <v>377357</v>
      </c>
      <c r="C62" s="108" t="str">
        <f>IF($B62&lt;&gt;"",VLOOKUP($B62,'LISTA CÓDIGOS'!$A$1:$D$2001,2,FALSE),"")</f>
        <v>CONETOR TERMINAL ATERRAMENTO TEMPORÁRIO DE CHAVE</v>
      </c>
      <c r="D62" s="109" t="str">
        <f>IF($B62&lt;&gt;"",VLOOKUP($B62,'LISTA CÓDIGOS'!$A$1:$D$2001,3,FALSE),"")</f>
        <v>PC</v>
      </c>
      <c r="E62" s="121">
        <v>66</v>
      </c>
      <c r="F62" s="114">
        <v>5.13</v>
      </c>
      <c r="G62" s="114">
        <f t="shared" si="1"/>
        <v>6.076484999999999</v>
      </c>
      <c r="H62" s="114">
        <f t="shared" si="0"/>
        <v>401.05</v>
      </c>
    </row>
    <row r="63" spans="1:8" ht="15" x14ac:dyDescent="0.25">
      <c r="A63" s="204">
        <v>1</v>
      </c>
      <c r="B63" s="120">
        <v>227074</v>
      </c>
      <c r="C63" s="108" t="str">
        <f>IF($B63&lt;&gt;"",VLOOKUP($B63,'LISTA CÓDIGOS'!$A$1:$D$2001,2,FALSE),"")</f>
        <v>CONETOR TERMINAL COMP CA/CAA 107MM2/120MM2 COMPACT</v>
      </c>
      <c r="D63" s="109" t="str">
        <f>IF($B63&lt;&gt;"",VLOOKUP($B63,'LISTA CÓDIGOS'!$A$1:$D$2001,3,FALSE),"")</f>
        <v>PC</v>
      </c>
      <c r="E63" s="121">
        <v>76</v>
      </c>
      <c r="F63" s="114">
        <v>7.03</v>
      </c>
      <c r="G63" s="114">
        <f t="shared" si="1"/>
        <v>8.3270349999999986</v>
      </c>
      <c r="H63" s="114">
        <f t="shared" si="0"/>
        <v>632.85</v>
      </c>
    </row>
    <row r="64" spans="1:8" ht="15" x14ac:dyDescent="0.25">
      <c r="A64" s="204">
        <v>1</v>
      </c>
      <c r="B64" s="120">
        <v>227066</v>
      </c>
      <c r="C64" s="108" t="str">
        <f>IF($B64&lt;&gt;"",VLOOKUP($B64,'LISTA CÓDIGOS'!$A$1:$D$2001,2,FALSE),"")</f>
        <v>CONETOR TERMINAL COMP CA/CAA 54MM2 / 70MM2 COMPACT</v>
      </c>
      <c r="D64" s="109" t="str">
        <f>IF($B64&lt;&gt;"",VLOOKUP($B64,'LISTA CÓDIGOS'!$A$1:$D$2001,3,FALSE),"")</f>
        <v>PC</v>
      </c>
      <c r="E64" s="121">
        <v>4</v>
      </c>
      <c r="F64" s="114">
        <v>3.02</v>
      </c>
      <c r="G64" s="114">
        <f t="shared" si="1"/>
        <v>3.5771899999999999</v>
      </c>
      <c r="H64" s="114">
        <f t="shared" si="0"/>
        <v>14.31</v>
      </c>
    </row>
    <row r="65" spans="1:8" ht="15" x14ac:dyDescent="0.25">
      <c r="A65" s="204">
        <v>1</v>
      </c>
      <c r="B65" s="120">
        <v>231050</v>
      </c>
      <c r="C65" s="108" t="str">
        <f>IF($B65&lt;&gt;"",VLOOKUP($B65,'LISTA CÓDIGOS'!$A$1:$D$2001,2,FALSE),"")</f>
        <v>CONETOR TERMINAL COMPRESSÃO 150MM2 COMPACT</v>
      </c>
      <c r="D65" s="109" t="str">
        <f>IF($B65&lt;&gt;"",VLOOKUP($B65,'LISTA CÓDIGOS'!$A$1:$D$2001,3,FALSE),"")</f>
        <v>PC</v>
      </c>
      <c r="E65" s="121">
        <v>18</v>
      </c>
      <c r="F65" s="114">
        <v>8.34</v>
      </c>
      <c r="G65" s="114">
        <f t="shared" si="1"/>
        <v>9.8787299999999991</v>
      </c>
      <c r="H65" s="114">
        <f t="shared" si="0"/>
        <v>177.82</v>
      </c>
    </row>
    <row r="66" spans="1:8" ht="15" x14ac:dyDescent="0.25">
      <c r="A66" s="204">
        <v>1</v>
      </c>
      <c r="B66" s="107">
        <v>338731</v>
      </c>
      <c r="C66" s="108" t="str">
        <f>IF($B66&lt;&gt;"",VLOOKUP($B66,'LISTA CÓDIGOS'!$A$1:$D$2001,2,FALSE),"")</f>
        <v>CONETOR TERMINAL COMPRESSÃO 16MM2</v>
      </c>
      <c r="D66" s="109" t="str">
        <f>IF($B66&lt;&gt;"",VLOOKUP($B66,'LISTA CÓDIGOS'!$A$1:$D$2001,3,FALSE),"")</f>
        <v>PC</v>
      </c>
      <c r="E66" s="117">
        <v>54</v>
      </c>
      <c r="F66" s="114">
        <v>1</v>
      </c>
      <c r="G66" s="114">
        <f t="shared" si="1"/>
        <v>1.1844999999999999</v>
      </c>
      <c r="H66" s="114">
        <f t="shared" si="0"/>
        <v>63.96</v>
      </c>
    </row>
    <row r="67" spans="1:8" ht="15" x14ac:dyDescent="0.25">
      <c r="A67" s="204">
        <v>1</v>
      </c>
      <c r="B67" s="107">
        <v>231886</v>
      </c>
      <c r="C67" s="108" t="str">
        <f>IF($B67&lt;&gt;"",VLOOKUP($B67,'LISTA CÓDIGOS'!$A$1:$D$2001,2,FALSE),"")</f>
        <v>CONETOR TERMINAL COMPRESSÃO 1F 50MM2</v>
      </c>
      <c r="D67" s="109" t="str">
        <f>IF($B67&lt;&gt;"",VLOOKUP($B67,'LISTA CÓDIGOS'!$A$1:$D$2001,3,FALSE),"")</f>
        <v>PC</v>
      </c>
      <c r="E67" s="117">
        <v>114</v>
      </c>
      <c r="F67" s="114">
        <v>1.31</v>
      </c>
      <c r="G67" s="114">
        <f t="shared" si="1"/>
        <v>1.5516949999999998</v>
      </c>
      <c r="H67" s="114">
        <f t="shared" si="0"/>
        <v>176.89</v>
      </c>
    </row>
    <row r="68" spans="1:8" ht="15" x14ac:dyDescent="0.25">
      <c r="A68" s="204">
        <v>1</v>
      </c>
      <c r="B68" s="107">
        <v>227389</v>
      </c>
      <c r="C68" s="108" t="str">
        <f>IF($B68&lt;&gt;"",VLOOKUP($B68,'LISTA CÓDIGOS'!$A$1:$D$2001,2,FALSE),"")</f>
        <v>CONETOR TERMINAL COMPRESSÃO 1F AÇO 6,4MM / 21MM2</v>
      </c>
      <c r="D68" s="109" t="str">
        <f>IF($B68&lt;&gt;"",VLOOKUP($B68,'LISTA CÓDIGOS'!$A$1:$D$2001,3,FALSE),"")</f>
        <v>PC</v>
      </c>
      <c r="E68" s="117">
        <v>141</v>
      </c>
      <c r="F68" s="114">
        <v>1.61</v>
      </c>
      <c r="G68" s="114">
        <f t="shared" si="1"/>
        <v>1.9070449999999999</v>
      </c>
      <c r="H68" s="114">
        <f t="shared" si="0"/>
        <v>268.89</v>
      </c>
    </row>
    <row r="69" spans="1:8" ht="15" x14ac:dyDescent="0.25">
      <c r="A69" s="204">
        <v>1</v>
      </c>
      <c r="B69" s="107">
        <v>377705</v>
      </c>
      <c r="C69" s="108" t="str">
        <f>IF($B69&lt;&gt;"",VLOOKUP($B69,'LISTA CÓDIGOS'!$A$1:$D$2001,2,FALSE),"")</f>
        <v>CRUZETA DE FIBRA DE VIDRO 2400X112,5X9OMM</v>
      </c>
      <c r="D69" s="109" t="str">
        <f>IF($B69&lt;&gt;"",VLOOKUP($B69,'LISTA CÓDIGOS'!$A$1:$D$2001,3,FALSE),"")</f>
        <v>PC</v>
      </c>
      <c r="E69" s="117">
        <v>24</v>
      </c>
      <c r="F69" s="114">
        <v>198</v>
      </c>
      <c r="G69" s="114">
        <f t="shared" si="1"/>
        <v>234.53099999999998</v>
      </c>
      <c r="H69" s="114">
        <f t="shared" si="0"/>
        <v>5628.74</v>
      </c>
    </row>
    <row r="70" spans="1:8" ht="15" x14ac:dyDescent="0.25">
      <c r="A70" s="204">
        <v>1</v>
      </c>
      <c r="B70" s="120">
        <v>379577</v>
      </c>
      <c r="C70" s="108" t="str">
        <f>IF($B70&lt;&gt;"",VLOOKUP($B70,'LISTA CÓDIGOS'!$A$1:$D$2001,2,FALSE),"")</f>
        <v>CRUZETA DE FIBRA DE VIDRO 2800X112,5X9OMM</v>
      </c>
      <c r="D70" s="109" t="str">
        <f>IF($B70&lt;&gt;"",VLOOKUP($B70,'LISTA CÓDIGOS'!$A$1:$D$2001,3,FALSE),"")</f>
        <v>PC</v>
      </c>
      <c r="E70" s="121">
        <v>1</v>
      </c>
      <c r="F70" s="114">
        <v>308.7</v>
      </c>
      <c r="G70" s="114">
        <f t="shared" si="1"/>
        <v>365.65514999999994</v>
      </c>
      <c r="H70" s="114">
        <f t="shared" si="0"/>
        <v>365.66</v>
      </c>
    </row>
    <row r="71" spans="1:8" ht="15" x14ac:dyDescent="0.25">
      <c r="A71" s="204">
        <v>1</v>
      </c>
      <c r="B71" s="120">
        <v>271353</v>
      </c>
      <c r="C71" s="108" t="str">
        <f>IF($B71&lt;&gt;"",VLOOKUP($B71,'LISTA CÓDIGOS'!$A$1:$D$2001,2,FALSE),"")</f>
        <v>ELO FUSÍVEL BOTÃO 500MM 3H</v>
      </c>
      <c r="D71" s="109" t="str">
        <f>IF($B71&lt;&gt;"",VLOOKUP($B71,'LISTA CÓDIGOS'!$A$1:$D$2001,3,FALSE),"")</f>
        <v>PC</v>
      </c>
      <c r="E71" s="121">
        <v>3</v>
      </c>
      <c r="F71" s="114">
        <v>3.95</v>
      </c>
      <c r="G71" s="114">
        <f t="shared" si="1"/>
        <v>4.6787749999999999</v>
      </c>
      <c r="H71" s="114">
        <f t="shared" si="0"/>
        <v>14.04</v>
      </c>
    </row>
    <row r="72" spans="1:8" ht="15" x14ac:dyDescent="0.25">
      <c r="A72" s="204">
        <v>1</v>
      </c>
      <c r="B72" s="120">
        <v>271403</v>
      </c>
      <c r="C72" s="108" t="str">
        <f>IF($B72&lt;&gt;"",VLOOKUP($B72,'LISTA CÓDIGOS'!$A$1:$D$2001,2,FALSE),"")</f>
        <v>ELO Fusível BOTÃO 500MM 5H</v>
      </c>
      <c r="D72" s="109" t="str">
        <f>IF($B72&lt;&gt;"",VLOOKUP($B72,'LISTA CÓDIGOS'!$A$1:$D$2001,3,FALSE),"")</f>
        <v>PC</v>
      </c>
      <c r="E72" s="121">
        <v>57</v>
      </c>
      <c r="F72" s="114">
        <v>3.95</v>
      </c>
      <c r="G72" s="114">
        <f t="shared" si="1"/>
        <v>4.6787749999999999</v>
      </c>
      <c r="H72" s="114">
        <f t="shared" si="0"/>
        <v>266.69</v>
      </c>
    </row>
    <row r="73" spans="1:8" ht="15" x14ac:dyDescent="0.25">
      <c r="A73" s="204">
        <v>1</v>
      </c>
      <c r="B73" s="120">
        <v>231662</v>
      </c>
      <c r="C73" s="108" t="str">
        <f>IF($B73&lt;&gt;"",VLOOKUP($B73,'LISTA CÓDIGOS'!$A$1:$D$2001,2,FALSE),"")</f>
        <v>ESPAÇADOR LOSANGULAR 50-150MM2 15KV</v>
      </c>
      <c r="D73" s="109" t="str">
        <f>IF($B73&lt;&gt;"",VLOOKUP($B73,'LISTA CÓDIGOS'!$A$1:$D$2001,3,FALSE),"")</f>
        <v>CJ</v>
      </c>
      <c r="E73" s="121">
        <v>316</v>
      </c>
      <c r="F73" s="114">
        <v>16.09</v>
      </c>
      <c r="G73" s="114">
        <f t="shared" si="1"/>
        <v>19.058604999999996</v>
      </c>
      <c r="H73" s="114">
        <f t="shared" si="0"/>
        <v>6022.52</v>
      </c>
    </row>
    <row r="74" spans="1:8" ht="15" x14ac:dyDescent="0.25">
      <c r="A74" s="204">
        <v>1</v>
      </c>
      <c r="B74" s="120">
        <v>328120</v>
      </c>
      <c r="C74" s="108" t="str">
        <f>IF($B74&lt;&gt;"",VLOOKUP($B74,'LISTA CÓDIGOS'!$A$1:$D$2001,2,FALSE),"")</f>
        <v>ESTRIBO PARA BRAÇO TIPO L PARA RDAP</v>
      </c>
      <c r="D74" s="109" t="str">
        <f>IF($B74&lt;&gt;"",VLOOKUP($B74,'LISTA CÓDIGOS'!$A$1:$D$2001,3,FALSE),"")</f>
        <v>PC</v>
      </c>
      <c r="E74" s="121">
        <v>34</v>
      </c>
      <c r="F74" s="114">
        <v>8.11</v>
      </c>
      <c r="G74" s="114">
        <f t="shared" si="1"/>
        <v>9.6062949999999976</v>
      </c>
      <c r="H74" s="114">
        <f t="shared" ref="H74:H132" si="2">ROUND(E74*G74,2)</f>
        <v>326.61</v>
      </c>
    </row>
    <row r="75" spans="1:8" ht="15" x14ac:dyDescent="0.25">
      <c r="A75" s="204">
        <v>1</v>
      </c>
      <c r="B75" s="120">
        <v>234492</v>
      </c>
      <c r="C75" s="108" t="str">
        <f>IF($B75&lt;&gt;"",VLOOKUP($B75,'LISTA CÓDIGOS'!$A$1:$D$2001,2,FALSE),"")</f>
        <v>FIO AL 5,1MM PARA AMARRAÇÃO RDP</v>
      </c>
      <c r="D75" s="109" t="str">
        <f>IF($B75&lt;&gt;"",VLOOKUP($B75,'LISTA CÓDIGOS'!$A$1:$D$2001,3,FALSE),"")</f>
        <v>M</v>
      </c>
      <c r="E75" s="121">
        <v>1732.2000000000003</v>
      </c>
      <c r="F75" s="114">
        <v>2.37</v>
      </c>
      <c r="G75" s="114">
        <f t="shared" ref="G75:G132" si="3">F75*($H$5+1)</f>
        <v>2.8072649999999997</v>
      </c>
      <c r="H75" s="114">
        <f t="shared" si="2"/>
        <v>4862.74</v>
      </c>
    </row>
    <row r="76" spans="1:8" ht="15" x14ac:dyDescent="0.25">
      <c r="A76" s="204">
        <v>1</v>
      </c>
      <c r="B76" s="120">
        <v>357342</v>
      </c>
      <c r="C76" s="108" t="str">
        <f>IF($B76&lt;&gt;"",VLOOKUP($B76,'LISTA CÓDIGOS'!$A$1:$D$2001,2,FALSE),"")</f>
        <v>FIO PARA AMARRAÇÃO ALUMÍNIO RECOZIDO 5,2MM (4AWG)</v>
      </c>
      <c r="D76" s="109" t="str">
        <f>IF($B76&lt;&gt;"",VLOOKUP($B76,'LISTA CÓDIGOS'!$A$1:$D$2001,3,FALSE),"")</f>
        <v>KG</v>
      </c>
      <c r="E76" s="121">
        <v>0.78879999999999995</v>
      </c>
      <c r="F76" s="114">
        <v>19.579999999999998</v>
      </c>
      <c r="G76" s="114">
        <f t="shared" si="3"/>
        <v>23.192509999999995</v>
      </c>
      <c r="H76" s="114">
        <f t="shared" si="2"/>
        <v>18.29</v>
      </c>
    </row>
    <row r="77" spans="1:8" ht="15" x14ac:dyDescent="0.25">
      <c r="A77" s="204">
        <v>1</v>
      </c>
      <c r="B77" s="120">
        <v>237396</v>
      </c>
      <c r="C77" s="108" t="str">
        <f>IF($B77&lt;&gt;"",VLOOKUP($B77,'LISTA CÓDIGOS'!$A$1:$D$2001,2,FALSE),"")</f>
        <v>GANCHO-OLHAL DE AÇO 50KN</v>
      </c>
      <c r="D77" s="109" t="str">
        <f>IF($B77&lt;&gt;"",VLOOKUP($B77,'LISTA CÓDIGOS'!$A$1:$D$2001,3,FALSE),"")</f>
        <v>PC</v>
      </c>
      <c r="E77" s="121">
        <v>48</v>
      </c>
      <c r="F77" s="114">
        <v>8.07</v>
      </c>
      <c r="G77" s="114">
        <f t="shared" si="3"/>
        <v>9.5589149999999989</v>
      </c>
      <c r="H77" s="114">
        <f t="shared" si="2"/>
        <v>458.83</v>
      </c>
    </row>
    <row r="78" spans="1:8" ht="15" x14ac:dyDescent="0.25">
      <c r="A78" s="204">
        <v>1</v>
      </c>
      <c r="B78" s="120">
        <v>234575</v>
      </c>
      <c r="C78" s="108" t="str">
        <f>IF($B78&lt;&gt;"",VLOOKUP($B78,'LISTA CÓDIGOS'!$A$1:$D$2001,2,FALSE),"")</f>
        <v>GRAMPO ANCORAGEM PARA CABO 150MM2 15KV</v>
      </c>
      <c r="D78" s="109" t="str">
        <f>IF($B78&lt;&gt;"",VLOOKUP($B78,'LISTA CÓDIGOS'!$A$1:$D$2001,3,FALSE),"")</f>
        <v>PC</v>
      </c>
      <c r="E78" s="121">
        <v>69</v>
      </c>
      <c r="F78" s="114">
        <v>13.18</v>
      </c>
      <c r="G78" s="114">
        <f t="shared" si="3"/>
        <v>15.611709999999999</v>
      </c>
      <c r="H78" s="114">
        <f t="shared" si="2"/>
        <v>1077.21</v>
      </c>
    </row>
    <row r="79" spans="1:8" ht="15" x14ac:dyDescent="0.25">
      <c r="A79" s="204">
        <v>1</v>
      </c>
      <c r="B79" s="120">
        <v>378842</v>
      </c>
      <c r="C79" s="108" t="str">
        <f>IF($B79&lt;&gt;"",VLOOKUP($B79,'LISTA CÓDIGOS'!$A$1:$D$2001,2,FALSE),"")</f>
        <v>GRAMPO DE LINHA VIVA</v>
      </c>
      <c r="D79" s="109" t="str">
        <f>IF($B79&lt;&gt;"",VLOOKUP($B79,'LISTA CÓDIGOS'!$A$1:$D$2001,3,FALSE),"")</f>
        <v>PC</v>
      </c>
      <c r="E79" s="121">
        <v>6</v>
      </c>
      <c r="F79" s="114">
        <v>38.659999999999997</v>
      </c>
      <c r="G79" s="114">
        <f t="shared" si="3"/>
        <v>45.79276999999999</v>
      </c>
      <c r="H79" s="114">
        <f t="shared" si="2"/>
        <v>274.76</v>
      </c>
    </row>
    <row r="80" spans="1:8" ht="15" x14ac:dyDescent="0.25">
      <c r="A80" s="204">
        <v>1</v>
      </c>
      <c r="B80" s="120">
        <v>222539</v>
      </c>
      <c r="C80" s="108" t="str">
        <f>IF($B80&lt;&gt;"",VLOOKUP($B80,'LISTA CÓDIGOS'!$A$1:$D$2001,2,FALSE),"")</f>
        <v>HASTE ATERRAMENTO 2400MM</v>
      </c>
      <c r="D80" s="109" t="str">
        <f>IF($B80&lt;&gt;"",VLOOKUP($B80,'LISTA CÓDIGOS'!$A$1:$D$2001,3,FALSE),"")</f>
        <v>PC</v>
      </c>
      <c r="E80" s="121">
        <v>81</v>
      </c>
      <c r="F80" s="114">
        <v>39.049999999999997</v>
      </c>
      <c r="G80" s="114">
        <f t="shared" si="3"/>
        <v>46.254724999999993</v>
      </c>
      <c r="H80" s="114">
        <f t="shared" si="2"/>
        <v>3746.63</v>
      </c>
    </row>
    <row r="81" spans="1:8" ht="15" x14ac:dyDescent="0.25">
      <c r="A81" s="204">
        <v>1</v>
      </c>
      <c r="B81" s="107">
        <v>219659</v>
      </c>
      <c r="C81" s="108" t="str">
        <f>IF($B81&lt;&gt;"",VLOOKUP($B81,'LISTA CÓDIGOS'!$A$1:$D$2001,2,FALSE),"")</f>
        <v>ISOLADOR DE ANCORAGEM POLIMÉRICO 15KV ITEM 1</v>
      </c>
      <c r="D81" s="109" t="str">
        <f>IF($B81&lt;&gt;"",VLOOKUP($B81,'LISTA CÓDIGOS'!$A$1:$D$2001,3,FALSE),"")</f>
        <v>PC</v>
      </c>
      <c r="E81" s="117">
        <v>99</v>
      </c>
      <c r="F81" s="114">
        <v>40.28</v>
      </c>
      <c r="G81" s="114">
        <f t="shared" si="3"/>
        <v>47.711659999999995</v>
      </c>
      <c r="H81" s="114">
        <f t="shared" si="2"/>
        <v>4723.45</v>
      </c>
    </row>
    <row r="82" spans="1:8" ht="15" x14ac:dyDescent="0.25">
      <c r="A82" s="204">
        <v>1</v>
      </c>
      <c r="B82" s="107">
        <v>219642</v>
      </c>
      <c r="C82" s="108" t="str">
        <f>IF($B82&lt;&gt;"",VLOOKUP($B82,'LISTA CÓDIGOS'!$A$1:$D$2001,2,FALSE),"")</f>
        <v>ISOLADOR DE PINO POLIMÉRICO 15 KV</v>
      </c>
      <c r="D82" s="109" t="str">
        <f>IF($B82&lt;&gt;"",VLOOKUP($B82,'LISTA CÓDIGOS'!$A$1:$D$2001,3,FALSE),"")</f>
        <v>PC</v>
      </c>
      <c r="E82" s="117">
        <v>72</v>
      </c>
      <c r="F82" s="114">
        <v>12.77</v>
      </c>
      <c r="G82" s="114">
        <f t="shared" si="3"/>
        <v>15.126064999999999</v>
      </c>
      <c r="H82" s="114">
        <f t="shared" si="2"/>
        <v>1089.08</v>
      </c>
    </row>
    <row r="83" spans="1:8" ht="15" x14ac:dyDescent="0.25">
      <c r="A83" s="204">
        <v>1</v>
      </c>
      <c r="B83" s="107">
        <v>375718</v>
      </c>
      <c r="C83" s="108" t="str">
        <f>IF($B83&lt;&gt;"",VLOOKUP($B83,'LISTA CÓDIGOS'!$A$1:$D$2001,2,FALSE),"")</f>
        <v>ISOLADOR PILAR PORCELANA 15 KV</v>
      </c>
      <c r="D83" s="109" t="str">
        <f>IF($B83&lt;&gt;"",VLOOKUP($B83,'LISTA CÓDIGOS'!$A$1:$D$2001,3,FALSE),"")</f>
        <v>PC</v>
      </c>
      <c r="E83" s="117">
        <v>6</v>
      </c>
      <c r="F83" s="114">
        <v>54.2</v>
      </c>
      <c r="G83" s="114">
        <f t="shared" si="3"/>
        <v>64.1999</v>
      </c>
      <c r="H83" s="114">
        <f t="shared" si="2"/>
        <v>385.2</v>
      </c>
    </row>
    <row r="84" spans="1:8" ht="15" x14ac:dyDescent="0.25">
      <c r="A84" s="204">
        <v>1</v>
      </c>
      <c r="B84" s="107">
        <v>219634</v>
      </c>
      <c r="C84" s="108" t="str">
        <f>IF($B84&lt;&gt;"",VLOOKUP($B84,'LISTA CÓDIGOS'!$A$1:$D$2001,2,FALSE),"")</f>
        <v>ISOLADOR ROLDANA PORCELANA OU VIDRO</v>
      </c>
      <c r="D84" s="109" t="str">
        <f>IF($B84&lt;&gt;"",VLOOKUP($B84,'LISTA CÓDIGOS'!$A$1:$D$2001,3,FALSE),"")</f>
        <v>PC</v>
      </c>
      <c r="E84" s="117">
        <v>1</v>
      </c>
      <c r="F84" s="114">
        <v>3.88</v>
      </c>
      <c r="G84" s="114">
        <f t="shared" si="3"/>
        <v>4.5958599999999992</v>
      </c>
      <c r="H84" s="114">
        <f t="shared" si="2"/>
        <v>4.5999999999999996</v>
      </c>
    </row>
    <row r="85" spans="1:8" ht="15" x14ac:dyDescent="0.25">
      <c r="A85" s="204">
        <v>1</v>
      </c>
      <c r="B85" s="107">
        <v>237271</v>
      </c>
      <c r="C85" s="108" t="str">
        <f>IF($B85&lt;&gt;"",VLOOKUP($B85,'LISTA CÓDIGOS'!$A$1:$D$2001,2,FALSE),"")</f>
        <v>MANILHA SAPATILHA CLASSE 50KN</v>
      </c>
      <c r="D85" s="109" t="str">
        <f>IF($B85&lt;&gt;"",VLOOKUP($B85,'LISTA CÓDIGOS'!$A$1:$D$2001,3,FALSE),"")</f>
        <v>PC</v>
      </c>
      <c r="E85" s="117">
        <v>99</v>
      </c>
      <c r="F85" s="114">
        <v>11.1</v>
      </c>
      <c r="G85" s="114">
        <f t="shared" si="3"/>
        <v>13.147949999999998</v>
      </c>
      <c r="H85" s="114">
        <f t="shared" si="2"/>
        <v>1301.6500000000001</v>
      </c>
    </row>
    <row r="86" spans="1:8" ht="15" x14ac:dyDescent="0.25">
      <c r="A86" s="204">
        <v>1</v>
      </c>
      <c r="B86" s="107">
        <v>374393</v>
      </c>
      <c r="C86" s="108" t="str">
        <f>IF($B86&lt;&gt;"",VLOOKUP($B86,'LISTA CÓDIGOS'!$A$1:$D$2001,2,FALSE),"")</f>
        <v>MANTA AUTOADESIVA PARA EMENDA CABO 15KV RDP</v>
      </c>
      <c r="D86" s="109" t="str">
        <f>IF($B86&lt;&gt;"",VLOOKUP($B86,'LISTA CÓDIGOS'!$A$1:$D$2001,3,FALSE),"")</f>
        <v>PC</v>
      </c>
      <c r="E86" s="117">
        <v>50</v>
      </c>
      <c r="F86" s="114">
        <v>63.38</v>
      </c>
      <c r="G86" s="114">
        <f t="shared" si="3"/>
        <v>75.073610000000002</v>
      </c>
      <c r="H86" s="114">
        <f t="shared" si="2"/>
        <v>3753.68</v>
      </c>
    </row>
    <row r="87" spans="1:8" ht="15" x14ac:dyDescent="0.25">
      <c r="A87" s="204">
        <v>1</v>
      </c>
      <c r="B87" s="120">
        <v>237800</v>
      </c>
      <c r="C87" s="108" t="str">
        <f>IF($B87&lt;&gt;"",VLOOKUP($B87,'LISTA CÓDIGOS'!$A$1:$D$2001,2,FALSE),"")</f>
        <v>MAO-FRANCESA PERFILADA BECO 44X5X1971MM</v>
      </c>
      <c r="D87" s="109" t="str">
        <f>IF($B87&lt;&gt;"",VLOOKUP($B87,'LISTA CÓDIGOS'!$A$1:$D$2001,3,FALSE),"")</f>
        <v>PC</v>
      </c>
      <c r="E87" s="121">
        <v>1</v>
      </c>
      <c r="F87" s="114">
        <v>76.81</v>
      </c>
      <c r="G87" s="114">
        <f t="shared" si="3"/>
        <v>90.981444999999994</v>
      </c>
      <c r="H87" s="114">
        <f t="shared" si="2"/>
        <v>90.98</v>
      </c>
    </row>
    <row r="88" spans="1:8" ht="15" x14ac:dyDescent="0.25">
      <c r="A88" s="204">
        <v>1</v>
      </c>
      <c r="B88" s="107">
        <v>237784</v>
      </c>
      <c r="C88" s="108" t="str">
        <f>IF($B88&lt;&gt;"",VLOOKUP($B88,'LISTA CÓDIGOS'!$A$1:$D$2001,2,FALSE),"")</f>
        <v>MAO-FRANCESA PERFILADA NORMAL 38X5X726MM</v>
      </c>
      <c r="D88" s="109" t="str">
        <f>IF($B88&lt;&gt;"",VLOOKUP($B88,'LISTA CÓDIGOS'!$A$1:$D$2001,3,FALSE),"")</f>
        <v>PC</v>
      </c>
      <c r="E88" s="117">
        <v>24</v>
      </c>
      <c r="F88" s="114">
        <v>24.04</v>
      </c>
      <c r="G88" s="114">
        <f t="shared" si="3"/>
        <v>28.475379999999998</v>
      </c>
      <c r="H88" s="114">
        <f t="shared" si="2"/>
        <v>683.41</v>
      </c>
    </row>
    <row r="89" spans="1:8" ht="15" x14ac:dyDescent="0.25">
      <c r="A89" s="204">
        <v>1</v>
      </c>
      <c r="B89" s="107">
        <v>237289</v>
      </c>
      <c r="C89" s="108" t="str">
        <f>IF($B89&lt;&gt;"",VLOOKUP($B89,'LISTA CÓDIGOS'!$A$1:$D$2001,2,FALSE),"")</f>
        <v>OLHAL PARA PARAFUSO 50KN</v>
      </c>
      <c r="D89" s="109" t="str">
        <f>IF($B89&lt;&gt;"",VLOOKUP($B89,'LISTA CÓDIGOS'!$A$1:$D$2001,3,FALSE),"")</f>
        <v>PC</v>
      </c>
      <c r="E89" s="117">
        <v>361</v>
      </c>
      <c r="F89" s="114">
        <v>13.55</v>
      </c>
      <c r="G89" s="114">
        <f t="shared" si="3"/>
        <v>16.049975</v>
      </c>
      <c r="H89" s="114">
        <f t="shared" si="2"/>
        <v>5794.04</v>
      </c>
    </row>
    <row r="90" spans="1:8" ht="15" x14ac:dyDescent="0.25">
      <c r="A90" s="204">
        <v>1</v>
      </c>
      <c r="B90" s="107">
        <v>66878</v>
      </c>
      <c r="C90" s="108" t="str">
        <f>IF($B90&lt;&gt;"",VLOOKUP($B90,'LISTA CÓDIGOS'!$A$1:$D$2001,2,FALSE),"")</f>
        <v>PARAFUSO Cabeça ABAULADA M16X 45MM</v>
      </c>
      <c r="D90" s="109" t="str">
        <f>IF($B90&lt;&gt;"",VLOOKUP($B90,'LISTA CÓDIGOS'!$A$1:$D$2001,3,FALSE),"")</f>
        <v>PC</v>
      </c>
      <c r="E90" s="117">
        <v>281</v>
      </c>
      <c r="F90" s="114">
        <v>1.63</v>
      </c>
      <c r="G90" s="114">
        <f t="shared" si="3"/>
        <v>1.9307349999999996</v>
      </c>
      <c r="H90" s="114">
        <f t="shared" si="2"/>
        <v>542.54</v>
      </c>
    </row>
    <row r="91" spans="1:8" ht="15" x14ac:dyDescent="0.25">
      <c r="A91" s="204">
        <v>1</v>
      </c>
      <c r="B91" s="107">
        <v>66886</v>
      </c>
      <c r="C91" s="108" t="str">
        <f>IF($B91&lt;&gt;"",VLOOKUP($B91,'LISTA CÓDIGOS'!$A$1:$D$2001,2,FALSE),"")</f>
        <v>PARAFUSO Cabeça ABAULADA M16X 70MM</v>
      </c>
      <c r="D91" s="109" t="str">
        <f>IF($B91&lt;&gt;"",VLOOKUP($B91,'LISTA CÓDIGOS'!$A$1:$D$2001,3,FALSE),"")</f>
        <v>PC</v>
      </c>
      <c r="E91" s="117">
        <v>808</v>
      </c>
      <c r="F91" s="114">
        <v>1.93</v>
      </c>
      <c r="G91" s="114">
        <f t="shared" si="3"/>
        <v>2.2860849999999999</v>
      </c>
      <c r="H91" s="114">
        <f t="shared" si="2"/>
        <v>1847.16</v>
      </c>
    </row>
    <row r="92" spans="1:8" ht="15" x14ac:dyDescent="0.25">
      <c r="A92" s="204">
        <v>1</v>
      </c>
      <c r="B92" s="107">
        <v>66894</v>
      </c>
      <c r="C92" s="108" t="str">
        <f>IF($B92&lt;&gt;"",VLOOKUP($B92,'LISTA CÓDIGOS'!$A$1:$D$2001,2,FALSE),"")</f>
        <v>PARAFUSO Cabeça ABAULADA M16X150MM</v>
      </c>
      <c r="D92" s="109" t="str">
        <f>IF($B92&lt;&gt;"",VLOOKUP($B92,'LISTA CÓDIGOS'!$A$1:$D$2001,3,FALSE),"")</f>
        <v>PC</v>
      </c>
      <c r="E92" s="117">
        <v>18</v>
      </c>
      <c r="F92" s="114">
        <v>3.27</v>
      </c>
      <c r="G92" s="114">
        <f t="shared" si="3"/>
        <v>3.8733149999999998</v>
      </c>
      <c r="H92" s="114">
        <f t="shared" si="2"/>
        <v>69.72</v>
      </c>
    </row>
    <row r="93" spans="1:8" ht="15" x14ac:dyDescent="0.25">
      <c r="A93" s="204">
        <v>1</v>
      </c>
      <c r="B93" s="107">
        <v>74799</v>
      </c>
      <c r="C93" s="108" t="str">
        <f>IF($B93&lt;&gt;"",VLOOKUP($B93,'LISTA CÓDIGOS'!$A$1:$D$2001,2,FALSE),"")</f>
        <v>PARAFUSO Cabeça QUADRADA M16X125MM</v>
      </c>
      <c r="D93" s="109" t="str">
        <f>IF($B93&lt;&gt;"",VLOOKUP($B93,'LISTA CÓDIGOS'!$A$1:$D$2001,3,FALSE),"")</f>
        <v>PC</v>
      </c>
      <c r="E93" s="117">
        <v>3</v>
      </c>
      <c r="F93" s="114">
        <v>3.77</v>
      </c>
      <c r="G93" s="114">
        <f t="shared" si="3"/>
        <v>4.4655649999999998</v>
      </c>
      <c r="H93" s="114">
        <f t="shared" si="2"/>
        <v>13.4</v>
      </c>
    </row>
    <row r="94" spans="1:8" ht="15" x14ac:dyDescent="0.25">
      <c r="A94" s="204">
        <v>1</v>
      </c>
      <c r="B94" s="107">
        <v>74807</v>
      </c>
      <c r="C94" s="108" t="str">
        <f>IF($B94&lt;&gt;"",VLOOKUP($B94,'LISTA CÓDIGOS'!$A$1:$D$2001,2,FALSE),"")</f>
        <v>PARAFUSO Cabeça QUADRADA M16X150MM</v>
      </c>
      <c r="D94" s="109" t="str">
        <f>IF($B94&lt;&gt;"",VLOOKUP($B94,'LISTA CÓDIGOS'!$A$1:$D$2001,3,FALSE),"")</f>
        <v>PC</v>
      </c>
      <c r="E94" s="117">
        <v>27</v>
      </c>
      <c r="F94" s="114">
        <v>4.12</v>
      </c>
      <c r="G94" s="114">
        <f t="shared" si="3"/>
        <v>4.8801399999999999</v>
      </c>
      <c r="H94" s="114">
        <f t="shared" si="2"/>
        <v>131.76</v>
      </c>
    </row>
    <row r="95" spans="1:8" ht="15" x14ac:dyDescent="0.25">
      <c r="A95" s="204">
        <v>1</v>
      </c>
      <c r="B95" s="107">
        <v>74815</v>
      </c>
      <c r="C95" s="108" t="str">
        <f>IF($B95&lt;&gt;"",VLOOKUP($B95,'LISTA CÓDIGOS'!$A$1:$D$2001,2,FALSE),"")</f>
        <v>PARAFUSO Cabeça QUADRADA M16X200MM</v>
      </c>
      <c r="D95" s="109" t="str">
        <f>IF($B95&lt;&gt;"",VLOOKUP($B95,'LISTA CÓDIGOS'!$A$1:$D$2001,3,FALSE),"")</f>
        <v>PC</v>
      </c>
      <c r="E95" s="117">
        <v>45</v>
      </c>
      <c r="F95" s="114">
        <v>4.78</v>
      </c>
      <c r="G95" s="114">
        <f t="shared" si="3"/>
        <v>5.6619099999999998</v>
      </c>
      <c r="H95" s="114">
        <f t="shared" si="2"/>
        <v>254.79</v>
      </c>
    </row>
    <row r="96" spans="1:8" ht="15" x14ac:dyDescent="0.25">
      <c r="A96" s="204">
        <v>1</v>
      </c>
      <c r="B96" s="107">
        <v>74823</v>
      </c>
      <c r="C96" s="108" t="str">
        <f>IF($B96&lt;&gt;"",VLOOKUP($B96,'LISTA CÓDIGOS'!$A$1:$D$2001,2,FALSE),"")</f>
        <v>PARAFUSO Cabeça QUADRADA M16X250MM</v>
      </c>
      <c r="D96" s="109" t="str">
        <f>IF($B96&lt;&gt;"",VLOOKUP($B96,'LISTA CÓDIGOS'!$A$1:$D$2001,3,FALSE),"")</f>
        <v>PC</v>
      </c>
      <c r="E96" s="117">
        <v>238</v>
      </c>
      <c r="F96" s="114">
        <v>5.45</v>
      </c>
      <c r="G96" s="114">
        <f t="shared" si="3"/>
        <v>6.4555249999999997</v>
      </c>
      <c r="H96" s="114">
        <f t="shared" si="2"/>
        <v>1536.41</v>
      </c>
    </row>
    <row r="97" spans="1:9" ht="15" x14ac:dyDescent="0.25">
      <c r="A97" s="204">
        <v>1</v>
      </c>
      <c r="B97" s="107">
        <v>74831</v>
      </c>
      <c r="C97" s="108" t="str">
        <f>IF($B97&lt;&gt;"",VLOOKUP($B97,'LISTA CÓDIGOS'!$A$1:$D$2001,2,FALSE),"")</f>
        <v>PARAFUSO Cabeça QUADRADA M16X300MM</v>
      </c>
      <c r="D97" s="109" t="str">
        <f>IF($B97&lt;&gt;"",VLOOKUP($B97,'LISTA CÓDIGOS'!$A$1:$D$2001,3,FALSE),"")</f>
        <v>PC</v>
      </c>
      <c r="E97" s="117">
        <v>284</v>
      </c>
      <c r="F97" s="114">
        <v>4.62</v>
      </c>
      <c r="G97" s="114">
        <f t="shared" si="3"/>
        <v>5.4723899999999999</v>
      </c>
      <c r="H97" s="114">
        <f t="shared" si="2"/>
        <v>1554.16</v>
      </c>
    </row>
    <row r="98" spans="1:9" ht="15" x14ac:dyDescent="0.25">
      <c r="A98" s="204">
        <v>1</v>
      </c>
      <c r="B98" s="120">
        <v>74849</v>
      </c>
      <c r="C98" s="108" t="str">
        <f>IF($B98&lt;&gt;"",VLOOKUP($B98,'LISTA CÓDIGOS'!$A$1:$D$2001,2,FALSE),"")</f>
        <v>PARAFUSO Cabeça QUADRADA M16X350MM</v>
      </c>
      <c r="D98" s="109" t="str">
        <f>IF($B98&lt;&gt;"",VLOOKUP($B98,'LISTA CÓDIGOS'!$A$1:$D$2001,3,FALSE),"")</f>
        <v>PC</v>
      </c>
      <c r="E98" s="121">
        <v>4</v>
      </c>
      <c r="F98" s="114">
        <v>9.35</v>
      </c>
      <c r="G98" s="114">
        <f t="shared" si="3"/>
        <v>11.075074999999998</v>
      </c>
      <c r="H98" s="114">
        <f t="shared" si="2"/>
        <v>44.3</v>
      </c>
    </row>
    <row r="99" spans="1:9" ht="15" x14ac:dyDescent="0.25">
      <c r="A99" s="204">
        <v>1</v>
      </c>
      <c r="B99" s="107">
        <v>74864</v>
      </c>
      <c r="C99" s="108" t="str">
        <f>IF($B99&lt;&gt;"",VLOOKUP($B99,'LISTA CÓDIGOS'!$A$1:$D$2001,2,FALSE),"")</f>
        <v>PARAFUSO Cabeça QUADRADA M16X450MM</v>
      </c>
      <c r="D99" s="109" t="str">
        <f>IF($B99&lt;&gt;"",VLOOKUP($B99,'LISTA CÓDIGOS'!$A$1:$D$2001,3,FALSE),"")</f>
        <v>PC</v>
      </c>
      <c r="E99" s="117">
        <v>8</v>
      </c>
      <c r="F99" s="114">
        <v>6.95</v>
      </c>
      <c r="G99" s="114">
        <f t="shared" si="3"/>
        <v>8.2322749999999996</v>
      </c>
      <c r="H99" s="114">
        <f t="shared" si="2"/>
        <v>65.86</v>
      </c>
    </row>
    <row r="100" spans="1:9" ht="15" x14ac:dyDescent="0.25">
      <c r="A100" s="204">
        <v>1</v>
      </c>
      <c r="B100" s="107">
        <v>74872</v>
      </c>
      <c r="C100" s="108" t="str">
        <f>IF($B100&lt;&gt;"",VLOOKUP($B100,'LISTA CÓDIGOS'!$A$1:$D$2001,2,FALSE),"")</f>
        <v>PARAFUSO Cabeça QUADRADA M16X500MM</v>
      </c>
      <c r="D100" s="109" t="str">
        <f>IF($B100&lt;&gt;"",VLOOKUP($B100,'LISTA CÓDIGOS'!$A$1:$D$2001,3,FALSE),"")</f>
        <v>PC</v>
      </c>
      <c r="E100" s="117">
        <v>15</v>
      </c>
      <c r="F100" s="114">
        <v>9.0500000000000007</v>
      </c>
      <c r="G100" s="114">
        <f t="shared" si="3"/>
        <v>10.719725</v>
      </c>
      <c r="H100" s="114">
        <f t="shared" si="2"/>
        <v>160.80000000000001</v>
      </c>
    </row>
    <row r="101" spans="1:9" ht="15" x14ac:dyDescent="0.25">
      <c r="A101" s="204">
        <v>1</v>
      </c>
      <c r="B101" s="107">
        <v>75036</v>
      </c>
      <c r="C101" s="108" t="str">
        <f>IF($B101&lt;&gt;"",VLOOKUP($B101,'LISTA CÓDIGOS'!$A$1:$D$2001,2,FALSE),"")</f>
        <v>PARAFUSO Cabeça SEXTAVADA M12X 40MM</v>
      </c>
      <c r="D101" s="109" t="str">
        <f>IF($B101&lt;&gt;"",VLOOKUP($B101,'LISTA CÓDIGOS'!$A$1:$D$2001,3,FALSE),"")</f>
        <v>PC</v>
      </c>
      <c r="E101" s="117">
        <v>166</v>
      </c>
      <c r="F101" s="114">
        <v>9.76</v>
      </c>
      <c r="G101" s="114">
        <f t="shared" si="3"/>
        <v>11.560719999999998</v>
      </c>
      <c r="H101" s="114">
        <f t="shared" si="2"/>
        <v>1919.08</v>
      </c>
    </row>
    <row r="102" spans="1:9" ht="15" x14ac:dyDescent="0.25">
      <c r="A102" s="204">
        <v>1</v>
      </c>
      <c r="B102" s="107">
        <v>289058</v>
      </c>
      <c r="C102" s="108" t="str">
        <f>IF($B102&lt;&gt;"",VLOOKUP($B102,'LISTA CÓDIGOS'!$A$1:$D$2001,2,FALSE),"")</f>
        <v>PARA-RAIOS 12KV 10KA ZNO</v>
      </c>
      <c r="D102" s="109" t="str">
        <f>IF($B102&lt;&gt;"",VLOOKUP($B102,'LISTA CÓDIGOS'!$A$1:$D$2001,3,FALSE),"")</f>
        <v>PC</v>
      </c>
      <c r="E102" s="117">
        <v>60</v>
      </c>
      <c r="F102" s="114">
        <v>133.06</v>
      </c>
      <c r="G102" s="114">
        <f t="shared" si="3"/>
        <v>157.60956999999999</v>
      </c>
      <c r="H102" s="114">
        <f t="shared" si="2"/>
        <v>9456.57</v>
      </c>
    </row>
    <row r="103" spans="1:9" ht="15" x14ac:dyDescent="0.25">
      <c r="A103" s="204">
        <v>1</v>
      </c>
      <c r="B103" s="107">
        <v>293357</v>
      </c>
      <c r="C103" s="108" t="str">
        <f>IF($B103&lt;&gt;"",VLOOKUP($B103,'LISTA CÓDIGOS'!$A$1:$D$2001,2,FALSE),"")</f>
        <v>PARA-RAIOS REDE SECUNDARIA ISOLADA 280V 10KA</v>
      </c>
      <c r="D103" s="109" t="str">
        <f>IF($B103&lt;&gt;"",VLOOKUP($B103,'LISTA CÓDIGOS'!$A$1:$D$2001,3,FALSE),"")</f>
        <v>PC</v>
      </c>
      <c r="E103" s="117">
        <v>54</v>
      </c>
      <c r="F103" s="114">
        <v>45.27</v>
      </c>
      <c r="G103" s="114">
        <f t="shared" si="3"/>
        <v>53.622315</v>
      </c>
      <c r="H103" s="114">
        <f t="shared" si="2"/>
        <v>2895.61</v>
      </c>
    </row>
    <row r="104" spans="1:9" ht="15" x14ac:dyDescent="0.25">
      <c r="A104" s="204">
        <v>1</v>
      </c>
      <c r="B104" s="107">
        <v>375720</v>
      </c>
      <c r="C104" s="108" t="str">
        <f>IF($B104&lt;&gt;"",VLOOKUP($B104,'LISTA CÓDIGOS'!$A$1:$D$2001,2,FALSE),"")</f>
        <v>PINO PARA ISOLADOR PILAR</v>
      </c>
      <c r="D104" s="109" t="str">
        <f>IF($B104&lt;&gt;"",VLOOKUP($B104,'LISTA CÓDIGOS'!$A$1:$D$2001,3,FALSE),"")</f>
        <v>PC</v>
      </c>
      <c r="E104" s="117">
        <v>6</v>
      </c>
      <c r="F104" s="114">
        <v>6.44</v>
      </c>
      <c r="G104" s="114">
        <f t="shared" si="3"/>
        <v>7.6281799999999995</v>
      </c>
      <c r="H104" s="114">
        <f t="shared" si="2"/>
        <v>45.77</v>
      </c>
    </row>
    <row r="105" spans="1:9" ht="15" x14ac:dyDescent="0.25">
      <c r="A105" s="204">
        <v>1</v>
      </c>
      <c r="B105" s="107">
        <v>236265</v>
      </c>
      <c r="C105" s="108" t="str">
        <f>IF($B105&lt;&gt;"",VLOOKUP($B105,'LISTA CÓDIGOS'!$A$1:$D$2001,2,FALSE),"")</f>
        <v>PINO PARA ISOLADOR POLIMÉRICO - BRAÇO TIPO C</v>
      </c>
      <c r="D105" s="109" t="str">
        <f>IF($B105&lt;&gt;"",VLOOKUP($B105,'LISTA CÓDIGOS'!$A$1:$D$2001,3,FALSE),"")</f>
        <v>PC</v>
      </c>
      <c r="E105" s="117">
        <v>72</v>
      </c>
      <c r="F105" s="114">
        <v>13.97</v>
      </c>
      <c r="G105" s="114">
        <f t="shared" si="3"/>
        <v>16.547464999999999</v>
      </c>
      <c r="H105" s="114">
        <f t="shared" si="2"/>
        <v>1191.42</v>
      </c>
    </row>
    <row r="106" spans="1:9" ht="15" x14ac:dyDescent="0.25">
      <c r="A106" s="204">
        <v>1</v>
      </c>
      <c r="B106" s="107">
        <v>75630</v>
      </c>
      <c r="C106" s="108" t="str">
        <f>IF($B106&lt;&gt;"",VLOOKUP($B106,'LISTA CÓDIGOS'!$A$1:$D$2001,2,FALSE),"")</f>
        <v>PORCA QUADRADA M16 24X24X13MM</v>
      </c>
      <c r="D106" s="109" t="str">
        <f>IF($B106&lt;&gt;"",VLOOKUP($B106,'LISTA CÓDIGOS'!$A$1:$D$2001,3,FALSE),"")</f>
        <v>PC</v>
      </c>
      <c r="E106" s="117">
        <v>90</v>
      </c>
      <c r="F106" s="114">
        <v>0.57999999999999996</v>
      </c>
      <c r="G106" s="114">
        <f t="shared" si="3"/>
        <v>0.6870099999999999</v>
      </c>
      <c r="H106" s="114">
        <f t="shared" si="2"/>
        <v>61.83</v>
      </c>
    </row>
    <row r="107" spans="1:9" ht="15" x14ac:dyDescent="0.25">
      <c r="A107" s="204">
        <v>1</v>
      </c>
      <c r="B107" s="122">
        <v>207415</v>
      </c>
      <c r="C107" s="123" t="str">
        <f>IF($B107&lt;&gt;"",VLOOKUP($B107,'LISTA CÓDIGOS'!$A$1:$D$2001,2,FALSE),"")</f>
        <v>POSTE CONCRETO CIRCULAR 11M 300DAN</v>
      </c>
      <c r="D107" s="124" t="str">
        <f>IF($B107&lt;&gt;"",VLOOKUP($B107,'LISTA CÓDIGOS'!$A$1:$D$2001,3,FALSE),"")</f>
        <v>PC</v>
      </c>
      <c r="E107" s="119">
        <v>5</v>
      </c>
      <c r="F107" s="125">
        <v>762.82</v>
      </c>
      <c r="G107" s="114">
        <f t="shared" si="3"/>
        <v>903.56029000000001</v>
      </c>
      <c r="H107" s="114">
        <f t="shared" si="2"/>
        <v>4517.8</v>
      </c>
      <c r="I107" s="89" t="s">
        <v>1827</v>
      </c>
    </row>
    <row r="108" spans="1:9" ht="15" x14ac:dyDescent="0.25">
      <c r="A108" s="204">
        <v>1</v>
      </c>
      <c r="B108" s="122">
        <v>207449</v>
      </c>
      <c r="C108" s="123" t="str">
        <f>IF($B108&lt;&gt;"",VLOOKUP($B108,'LISTA CÓDIGOS'!$A$1:$D$2001,2,FALSE),"")</f>
        <v>POSTE CONCRETO CIRCULAR 11M 600DAN</v>
      </c>
      <c r="D108" s="124" t="str">
        <f>IF($B108&lt;&gt;"",VLOOKUP($B108,'LISTA CÓDIGOS'!$A$1:$D$2001,3,FALSE),"")</f>
        <v>PC</v>
      </c>
      <c r="E108" s="119">
        <v>17</v>
      </c>
      <c r="F108" s="125">
        <v>918.24</v>
      </c>
      <c r="G108" s="114">
        <f t="shared" si="3"/>
        <v>1087.6552799999999</v>
      </c>
      <c r="H108" s="114">
        <f t="shared" si="2"/>
        <v>18490.14</v>
      </c>
      <c r="I108" s="89" t="s">
        <v>1827</v>
      </c>
    </row>
    <row r="109" spans="1:9" ht="15" x14ac:dyDescent="0.25">
      <c r="A109" s="204">
        <v>1</v>
      </c>
      <c r="B109" s="122">
        <v>207522</v>
      </c>
      <c r="C109" s="123" t="str">
        <f>IF($B109&lt;&gt;"",VLOOKUP($B109,'LISTA CÓDIGOS'!$A$1:$D$2001,2,FALSE),"")</f>
        <v>POSTE CONCRETO CIRCULAR 12M 300DAN</v>
      </c>
      <c r="D109" s="124" t="str">
        <f>IF($B109&lt;&gt;"",VLOOKUP($B109,'LISTA CÓDIGOS'!$A$1:$D$2001,3,FALSE),"")</f>
        <v>PC</v>
      </c>
      <c r="E109" s="119">
        <v>4</v>
      </c>
      <c r="F109" s="125">
        <v>811.18</v>
      </c>
      <c r="G109" s="114">
        <f t="shared" si="3"/>
        <v>960.8427099999999</v>
      </c>
      <c r="H109" s="114">
        <f t="shared" si="2"/>
        <v>3843.37</v>
      </c>
      <c r="I109" s="89" t="s">
        <v>1827</v>
      </c>
    </row>
    <row r="110" spans="1:9" ht="15" x14ac:dyDescent="0.25">
      <c r="A110" s="204">
        <v>1</v>
      </c>
      <c r="B110" s="122">
        <v>207514</v>
      </c>
      <c r="C110" s="123" t="str">
        <f>IF($B110&lt;&gt;"",VLOOKUP($B110,'LISTA CÓDIGOS'!$A$1:$D$2001,2,FALSE),"")</f>
        <v>POSTE CONCRETO CIRCULAR 12M1000DAN</v>
      </c>
      <c r="D110" s="124" t="str">
        <f>IF($B110&lt;&gt;"",VLOOKUP($B110,'LISTA CÓDIGOS'!$A$1:$D$2001,3,FALSE),"")</f>
        <v>PC</v>
      </c>
      <c r="E110" s="119">
        <v>9</v>
      </c>
      <c r="F110" s="125">
        <v>1587.32</v>
      </c>
      <c r="G110" s="114">
        <f t="shared" si="3"/>
        <v>1880.1805399999998</v>
      </c>
      <c r="H110" s="114">
        <f t="shared" si="2"/>
        <v>16921.62</v>
      </c>
      <c r="I110" s="89" t="s">
        <v>1827</v>
      </c>
    </row>
    <row r="111" spans="1:9" ht="15" x14ac:dyDescent="0.25">
      <c r="A111" s="204">
        <v>1</v>
      </c>
      <c r="B111" s="122">
        <v>207373</v>
      </c>
      <c r="C111" s="123" t="str">
        <f>IF($B111&lt;&gt;"",VLOOKUP($B111,'LISTA CÓDIGOS'!$A$1:$D$2001,2,FALSE),"")</f>
        <v>POSTE CONCRETO DUPLO T 11M 300DAN</v>
      </c>
      <c r="D111" s="124" t="str">
        <f>IF($B111&lt;&gt;"",VLOOKUP($B111,'LISTA CÓDIGOS'!$A$1:$D$2001,3,FALSE),"")</f>
        <v>PC</v>
      </c>
      <c r="E111" s="119">
        <v>76</v>
      </c>
      <c r="F111" s="125">
        <v>647.13</v>
      </c>
      <c r="G111" s="114">
        <f t="shared" si="3"/>
        <v>766.52548499999989</v>
      </c>
      <c r="H111" s="114">
        <f t="shared" si="2"/>
        <v>58255.94</v>
      </c>
      <c r="I111" s="89" t="s">
        <v>1827</v>
      </c>
    </row>
    <row r="112" spans="1:9" ht="15" x14ac:dyDescent="0.25">
      <c r="A112" s="204">
        <v>1</v>
      </c>
      <c r="B112" s="107">
        <v>237768</v>
      </c>
      <c r="C112" s="108" t="str">
        <f>IF($B112&lt;&gt;"",VLOOKUP($B112,'LISTA CÓDIGOS'!$A$1:$D$2001,2,FALSE),"")</f>
        <v>SAPATILHA</v>
      </c>
      <c r="D112" s="109" t="str">
        <f>IF($B112&lt;&gt;"",VLOOKUP($B112,'LISTA CÓDIGOS'!$A$1:$D$2001,3,FALSE),"")</f>
        <v>PC</v>
      </c>
      <c r="E112" s="117">
        <v>140</v>
      </c>
      <c r="F112" s="114">
        <v>2.09</v>
      </c>
      <c r="G112" s="114">
        <f t="shared" si="3"/>
        <v>2.4756049999999994</v>
      </c>
      <c r="H112" s="114">
        <f t="shared" si="2"/>
        <v>346.58</v>
      </c>
    </row>
    <row r="113" spans="1:9" ht="15" x14ac:dyDescent="0.25">
      <c r="A113" s="204">
        <v>1</v>
      </c>
      <c r="B113" s="107">
        <v>237156</v>
      </c>
      <c r="C113" s="108" t="str">
        <f>IF($B113&lt;&gt;"",VLOOKUP($B113,'LISTA CÓDIGOS'!$A$1:$D$2001,2,FALSE),"")</f>
        <v>SELA PARA CRUZETA</v>
      </c>
      <c r="D113" s="109" t="str">
        <f>IF($B113&lt;&gt;"",VLOOKUP($B113,'LISTA CÓDIGOS'!$A$1:$D$2001,3,FALSE),"")</f>
        <v>PC</v>
      </c>
      <c r="E113" s="117">
        <v>18</v>
      </c>
      <c r="F113" s="114">
        <v>8.27</v>
      </c>
      <c r="G113" s="114">
        <f t="shared" si="3"/>
        <v>9.7958149999999993</v>
      </c>
      <c r="H113" s="114">
        <f t="shared" si="2"/>
        <v>176.32</v>
      </c>
    </row>
    <row r="114" spans="1:9" ht="15" x14ac:dyDescent="0.25">
      <c r="A114" s="204">
        <v>1</v>
      </c>
      <c r="B114" s="107">
        <v>237081</v>
      </c>
      <c r="C114" s="108" t="str">
        <f>IF($B114&lt;&gt;"",VLOOKUP($B114,'LISTA CÓDIGOS'!$A$1:$D$2001,2,FALSE),"")</f>
        <v>SUPORTE 240MM TRANSFORMADOR POSTE CC</v>
      </c>
      <c r="D114" s="109" t="str">
        <f>IF($B114&lt;&gt;"",VLOOKUP($B114,'LISTA CÓDIGOS'!$A$1:$D$2001,3,FALSE),"")</f>
        <v>PC</v>
      </c>
      <c r="E114" s="117">
        <v>30</v>
      </c>
      <c r="F114" s="114">
        <v>90.17</v>
      </c>
      <c r="G114" s="114">
        <f t="shared" si="3"/>
        <v>106.80636499999999</v>
      </c>
      <c r="H114" s="114">
        <f t="shared" si="2"/>
        <v>3204.19</v>
      </c>
    </row>
    <row r="115" spans="1:9" ht="15" x14ac:dyDescent="0.25">
      <c r="A115" s="204">
        <v>1</v>
      </c>
      <c r="B115" s="120">
        <v>237099</v>
      </c>
      <c r="C115" s="108" t="str">
        <f>IF($B115&lt;&gt;"",VLOOKUP($B115,'LISTA CÓDIGOS'!$A$1:$D$2001,2,FALSE),"")</f>
        <v>SUPORTE TRANSFORMADOR POSTE MADEIRA E DT</v>
      </c>
      <c r="D115" s="109" t="str">
        <f>IF($B115&lt;&gt;"",VLOOKUP($B115,'LISTA CÓDIGOS'!$A$1:$D$2001,3,FALSE),"")</f>
        <v>PC</v>
      </c>
      <c r="E115" s="121">
        <v>8</v>
      </c>
      <c r="F115" s="114">
        <v>18.52</v>
      </c>
      <c r="G115" s="114">
        <f t="shared" si="3"/>
        <v>21.936939999999996</v>
      </c>
      <c r="H115" s="114">
        <f t="shared" si="2"/>
        <v>175.5</v>
      </c>
    </row>
    <row r="116" spans="1:9" ht="15" x14ac:dyDescent="0.25">
      <c r="A116" s="204">
        <v>1</v>
      </c>
      <c r="B116" s="107">
        <v>245845</v>
      </c>
      <c r="C116" s="108" t="str">
        <f>IF($B116&lt;&gt;"",VLOOKUP($B116,'LISTA CÓDIGOS'!$A$1:$D$2001,2,FALSE),"")</f>
        <v>TRANSFORMADOR TRIFÁSICO 15KV 75KVA</v>
      </c>
      <c r="D116" s="109" t="str">
        <f>IF($B116&lt;&gt;"",VLOOKUP($B116,'LISTA CÓDIGOS'!$A$1:$D$2001,3,FALSE),"")</f>
        <v>PC</v>
      </c>
      <c r="E116" s="117">
        <v>19</v>
      </c>
      <c r="F116" s="114">
        <v>6768</v>
      </c>
      <c r="G116" s="114">
        <f t="shared" si="3"/>
        <v>8016.695999999999</v>
      </c>
      <c r="H116" s="114">
        <f t="shared" si="2"/>
        <v>152317.22</v>
      </c>
      <c r="I116" s="89" t="s">
        <v>1827</v>
      </c>
    </row>
    <row r="117" spans="1:9" ht="15" x14ac:dyDescent="0.25">
      <c r="A117" s="204">
        <v>1</v>
      </c>
      <c r="B117" s="120">
        <v>299594</v>
      </c>
      <c r="C117" s="108" t="str">
        <f>IF($B117&lt;&gt;"",VLOOKUP($B117,'LISTA CÓDIGOS'!$A$1:$D$2001,2,FALSE),"")</f>
        <v>ANEL CAIXA ZC CONCRETO PRÉ-MOLDADO</v>
      </c>
      <c r="D117" s="109" t="str">
        <f>IF($B117&lt;&gt;"",VLOOKUP($B117,'LISTA CÓDIGOS'!$A$1:$D$2001,3,FALSE),"")</f>
        <v>PC</v>
      </c>
      <c r="E117" s="129">
        <v>1</v>
      </c>
      <c r="F117" s="126">
        <v>232.76</v>
      </c>
      <c r="G117" s="114">
        <f t="shared" si="3"/>
        <v>275.70421999999996</v>
      </c>
      <c r="H117" s="114">
        <f t="shared" si="2"/>
        <v>275.7</v>
      </c>
    </row>
    <row r="118" spans="1:9" ht="15" x14ac:dyDescent="0.25">
      <c r="A118" s="204">
        <v>1</v>
      </c>
      <c r="B118" s="120">
        <v>299602</v>
      </c>
      <c r="C118" s="108" t="str">
        <f>IF($B118&lt;&gt;"",VLOOKUP($B118,'LISTA CÓDIGOS'!$A$1:$D$2001,2,FALSE),"")</f>
        <v>ANEL CAIXA ZD CONCRETO PRÉ-MOLDADO</v>
      </c>
      <c r="D118" s="109" t="str">
        <f>IF($B118&lt;&gt;"",VLOOKUP($B118,'LISTA CÓDIGOS'!$A$1:$D$2001,3,FALSE),"")</f>
        <v>PC</v>
      </c>
      <c r="E118" s="129">
        <v>2</v>
      </c>
      <c r="F118" s="126">
        <v>509.18</v>
      </c>
      <c r="G118" s="114">
        <f t="shared" si="3"/>
        <v>603.12370999999996</v>
      </c>
      <c r="H118" s="114">
        <f t="shared" si="2"/>
        <v>1206.25</v>
      </c>
    </row>
    <row r="119" spans="1:9" ht="15" x14ac:dyDescent="0.25">
      <c r="A119" s="204">
        <v>1</v>
      </c>
      <c r="B119" s="120">
        <v>295535</v>
      </c>
      <c r="C119" s="108" t="str">
        <f>IF($B119&lt;&gt;"",VLOOKUP($B119,'LISTA CÓDIGOS'!$A$1:$D$2001,2,FALSE),"")</f>
        <v>CURVA AÇO ZINCADO P/ ELETRODUTO 5P 90°</v>
      </c>
      <c r="D119" s="109" t="str">
        <f>IF($B119&lt;&gt;"",VLOOKUP($B119,'LISTA CÓDIGOS'!$A$1:$D$2001,3,FALSE),"")</f>
        <v>PC</v>
      </c>
      <c r="E119" s="129">
        <v>2</v>
      </c>
      <c r="F119" s="126">
        <v>708.62</v>
      </c>
      <c r="G119" s="114">
        <f t="shared" si="3"/>
        <v>839.36038999999994</v>
      </c>
      <c r="H119" s="114">
        <f t="shared" si="2"/>
        <v>1678.72</v>
      </c>
    </row>
    <row r="120" spans="1:9" ht="15" x14ac:dyDescent="0.25">
      <c r="A120" s="204">
        <v>1</v>
      </c>
      <c r="B120" s="120">
        <v>377571</v>
      </c>
      <c r="C120" s="108" t="str">
        <f>IF($B120&lt;&gt;"",VLOOKUP($B120,'LISTA CÓDIGOS'!$A$1:$D$2001,2,FALSE),"")</f>
        <v>DUTO PEAD CORRUGADO DEN 140MM</v>
      </c>
      <c r="D120" s="109" t="str">
        <f>IF($B120&lt;&gt;"",VLOOKUP($B120,'LISTA CÓDIGOS'!$A$1:$D$2001,3,FALSE),"")</f>
        <v>M</v>
      </c>
      <c r="E120" s="129">
        <v>230.1</v>
      </c>
      <c r="F120" s="126">
        <v>16.89</v>
      </c>
      <c r="G120" s="114">
        <f t="shared" si="3"/>
        <v>20.006204999999998</v>
      </c>
      <c r="H120" s="114">
        <f t="shared" si="2"/>
        <v>4603.43</v>
      </c>
    </row>
    <row r="121" spans="1:9" ht="15" x14ac:dyDescent="0.25">
      <c r="A121" s="204">
        <v>1</v>
      </c>
      <c r="B121" s="120">
        <v>225714</v>
      </c>
      <c r="C121" s="108" t="str">
        <f>IF($B121&lt;&gt;"",VLOOKUP($B121,'LISTA CÓDIGOS'!$A$1:$D$2001,2,FALSE),"")</f>
        <v>CABO AL 1X4OOMM2 15KV</v>
      </c>
      <c r="D121" s="109" t="str">
        <f>IF($B121&lt;&gt;"",VLOOKUP($B121,'LISTA CÓDIGOS'!$A$1:$D$2001,3,FALSE),"")</f>
        <v>M</v>
      </c>
      <c r="E121" s="129">
        <v>320.10000000000002</v>
      </c>
      <c r="F121" s="126">
        <v>71.489999999999995</v>
      </c>
      <c r="G121" s="114">
        <f t="shared" si="3"/>
        <v>84.679904999999991</v>
      </c>
      <c r="H121" s="114">
        <f t="shared" si="2"/>
        <v>27106.04</v>
      </c>
    </row>
    <row r="122" spans="1:9" ht="15" x14ac:dyDescent="0.25">
      <c r="A122" s="204">
        <v>1</v>
      </c>
      <c r="B122" s="120">
        <v>219857</v>
      </c>
      <c r="C122" s="108" t="str">
        <f>IF($B122&lt;&gt;"",VLOOKUP($B122,'LISTA CÓDIGOS'!$A$1:$D$2001,2,FALSE),"")</f>
        <v>CABO CU NU 70MM2 MEIO DURO</v>
      </c>
      <c r="D122" s="109" t="s">
        <v>225</v>
      </c>
      <c r="E122" s="129">
        <v>106.7</v>
      </c>
      <c r="F122" s="126">
        <v>37.65</v>
      </c>
      <c r="G122" s="114">
        <f t="shared" si="3"/>
        <v>44.596424999999996</v>
      </c>
      <c r="H122" s="114">
        <f t="shared" si="2"/>
        <v>4758.4399999999996</v>
      </c>
    </row>
    <row r="123" spans="1:9" ht="15" x14ac:dyDescent="0.25">
      <c r="A123" s="204">
        <v>1</v>
      </c>
      <c r="B123" s="120">
        <v>306613</v>
      </c>
      <c r="C123" s="108" t="str">
        <f>IF($B123&lt;&gt;"",VLOOKUP($B123,'LISTA CÓDIGOS'!$A$1:$D$2001,2,FALSE),"")</f>
        <v>ELETRODUTO AÇO ZINCADO COM LUVA 5P X 6M</v>
      </c>
      <c r="D123" s="109" t="str">
        <f>IF($B123&lt;&gt;"",VLOOKUP($B123,'LISTA CÓDIGOS'!$A$1:$D$2001,3,FALSE),"")</f>
        <v>PC</v>
      </c>
      <c r="E123" s="129">
        <v>2</v>
      </c>
      <c r="F123" s="126">
        <v>840.35</v>
      </c>
      <c r="G123" s="114">
        <f t="shared" si="3"/>
        <v>995.39457499999992</v>
      </c>
      <c r="H123" s="114">
        <f t="shared" si="2"/>
        <v>1990.79</v>
      </c>
    </row>
    <row r="124" spans="1:9" ht="15" x14ac:dyDescent="0.25">
      <c r="A124" s="204">
        <v>1</v>
      </c>
      <c r="B124" s="120">
        <v>225813</v>
      </c>
      <c r="C124" s="108" t="str">
        <f>IF($B124&lt;&gt;"",VLOOKUP($B124,'LISTA CÓDIGOS'!$A$1:$D$2001,2,FALSE),"")</f>
        <v>CABO CU 1X 16MM2 750V</v>
      </c>
      <c r="D124" s="109" t="str">
        <f>IF($B124&lt;&gt;"",VLOOKUP($B124,'LISTA CÓDIGOS'!$A$1:$D$2001,3,FALSE),"")</f>
        <v>M</v>
      </c>
      <c r="E124" s="121">
        <v>8</v>
      </c>
      <c r="F124" s="126">
        <v>7.62</v>
      </c>
      <c r="G124" s="114">
        <f t="shared" si="3"/>
        <v>9.0258899999999986</v>
      </c>
      <c r="H124" s="114">
        <f t="shared" si="2"/>
        <v>72.209999999999994</v>
      </c>
    </row>
    <row r="125" spans="1:9" ht="15" x14ac:dyDescent="0.25">
      <c r="A125" s="204">
        <v>1</v>
      </c>
      <c r="B125" s="120">
        <v>230631</v>
      </c>
      <c r="C125" s="108" t="str">
        <f>IF($B125&lt;&gt;"",VLOOKUP($B125,'LISTA CÓDIGOS'!$A$1:$D$2001,2,FALSE),"")</f>
        <v>TERMINAL MODULAR EXTERNO - TME 400MM2 15KV</v>
      </c>
      <c r="D125" s="109" t="str">
        <f>IF($B125&lt;&gt;"",VLOOKUP($B125,'LISTA CÓDIGOS'!$A$1:$D$2001,3,FALSE),"")</f>
        <v>PC</v>
      </c>
      <c r="E125" s="121">
        <v>6</v>
      </c>
      <c r="F125" s="126">
        <v>148.36000000000001</v>
      </c>
      <c r="G125" s="114">
        <f t="shared" si="3"/>
        <v>175.73241999999999</v>
      </c>
      <c r="H125" s="114">
        <f t="shared" si="2"/>
        <v>1054.3900000000001</v>
      </c>
    </row>
    <row r="126" spans="1:9" ht="15" x14ac:dyDescent="0.25">
      <c r="A126" s="204">
        <v>1</v>
      </c>
      <c r="B126" s="130">
        <v>258921</v>
      </c>
      <c r="C126" s="103" t="str">
        <f>IF($B126&lt;&gt;"",VLOOKUP($B126,'LISTA CÓDIGOS'!$A$1:$D$2001,2,FALSE),"")</f>
        <v>BRAÇO PARA IP TIPO MÉDIO</v>
      </c>
      <c r="D126" s="101" t="str">
        <f>IF($B126&lt;&gt;"",VLOOKUP($B126,'LISTA CÓDIGOS'!$A$1:$D$2001,3,FALSE),"")</f>
        <v>PC</v>
      </c>
      <c r="E126" s="131">
        <v>158</v>
      </c>
      <c r="F126" s="114">
        <v>109</v>
      </c>
      <c r="G126" s="114">
        <f t="shared" si="3"/>
        <v>129.1105</v>
      </c>
      <c r="H126" s="114">
        <f t="shared" si="2"/>
        <v>20399.46</v>
      </c>
    </row>
    <row r="127" spans="1:9" ht="15" x14ac:dyDescent="0.25">
      <c r="A127" s="204">
        <v>1</v>
      </c>
      <c r="B127" s="130">
        <v>225615</v>
      </c>
      <c r="C127" s="103" t="str">
        <f>IF($B127&lt;&gt;"",VLOOKUP($B127,'LISTA CÓDIGOS'!$A$1:$D$2001,2,FALSE),"")</f>
        <v>CABO CU 1X 1,5MM2 1KV XLPE</v>
      </c>
      <c r="D127" s="101" t="str">
        <f>IF($B127&lt;&gt;"",VLOOKUP($B127,'LISTA CÓDIGOS'!$A$1:$D$2001,3,FALSE),"")</f>
        <v>M</v>
      </c>
      <c r="E127" s="131">
        <v>1264</v>
      </c>
      <c r="F127" s="114">
        <v>0.9</v>
      </c>
      <c r="G127" s="114">
        <f t="shared" si="3"/>
        <v>1.0660499999999999</v>
      </c>
      <c r="H127" s="114">
        <f t="shared" si="2"/>
        <v>1347.49</v>
      </c>
    </row>
    <row r="128" spans="1:9" ht="15" x14ac:dyDescent="0.25">
      <c r="A128" s="204">
        <v>1</v>
      </c>
      <c r="B128" s="130">
        <v>379679</v>
      </c>
      <c r="C128" s="103" t="str">
        <f>IF($B128&lt;&gt;"",VLOOKUP($B128,'LISTA CÓDIGOS'!$A$1:$D$2001,2,FALSE),"")</f>
        <v>CONETOR DE Perfuração 35-120MM2/1,5MM2</v>
      </c>
      <c r="D128" s="101" t="str">
        <f>IF($B128&lt;&gt;"",VLOOKUP($B128,'LISTA CÓDIGOS'!$A$1:$D$2001,3,FALSE),"")</f>
        <v>PC</v>
      </c>
      <c r="E128" s="131">
        <v>316</v>
      </c>
      <c r="F128" s="114">
        <v>3.42</v>
      </c>
      <c r="G128" s="114">
        <f t="shared" si="3"/>
        <v>4.0509899999999996</v>
      </c>
      <c r="H128" s="114">
        <f t="shared" si="2"/>
        <v>1280.1099999999999</v>
      </c>
    </row>
    <row r="129" spans="1:8" ht="15" x14ac:dyDescent="0.25">
      <c r="A129" s="204">
        <v>1</v>
      </c>
      <c r="B129" s="110">
        <v>231175</v>
      </c>
      <c r="C129" s="103" t="str">
        <f>IF($B129&lt;&gt;"",VLOOKUP($B129,'LISTA CÓDIGOS'!$A$1:$D$2001,2,FALSE),"")</f>
        <v>CONETOR PARA ATERRAMENTO DE FERRAGENS DE IP</v>
      </c>
      <c r="D129" s="101" t="str">
        <f>IF($B129&lt;&gt;"",VLOOKUP($B129,'LISTA CÓDIGOS'!$A$1:$D$2001,3,FALSE),"")</f>
        <v>PC</v>
      </c>
      <c r="E129" s="111">
        <v>316</v>
      </c>
      <c r="F129" s="114">
        <v>1.21</v>
      </c>
      <c r="G129" s="114">
        <f t="shared" si="3"/>
        <v>1.4332449999999999</v>
      </c>
      <c r="H129" s="114">
        <f t="shared" si="2"/>
        <v>452.91</v>
      </c>
    </row>
    <row r="130" spans="1:8" s="128" customFormat="1" ht="15" x14ac:dyDescent="0.25">
      <c r="A130" s="247">
        <v>1</v>
      </c>
      <c r="B130" s="248">
        <v>354899</v>
      </c>
      <c r="C130" s="249" t="str">
        <f>IF($B130&lt;&gt;"",VLOOKUP($B130,'LISTA CÓDIGOS'!$A$1:$D$2001,2,FALSE),"")</f>
        <v>LÂMPADA VAPOR DE SÓDIO 150W AP E-40 TUBULAR</v>
      </c>
      <c r="D130" s="250" t="str">
        <f>IF($B130&lt;&gt;"",VLOOKUP($B130,'LISTA CÓDIGOS'!$A$1:$D$2001,3,FALSE),"")</f>
        <v>PC</v>
      </c>
      <c r="E130" s="251">
        <v>158</v>
      </c>
      <c r="F130" s="115">
        <v>23.37</v>
      </c>
      <c r="G130" s="114">
        <f t="shared" si="3"/>
        <v>27.681764999999999</v>
      </c>
      <c r="H130" s="114">
        <f t="shared" si="2"/>
        <v>4373.72</v>
      </c>
    </row>
    <row r="131" spans="1:8" s="128" customFormat="1" ht="15" x14ac:dyDescent="0.25">
      <c r="A131" s="247">
        <v>1</v>
      </c>
      <c r="B131" s="248">
        <v>354900</v>
      </c>
      <c r="C131" s="249" t="str">
        <f>IF($B131&lt;&gt;"",VLOOKUP($B131,'LISTA CÓDIGOS'!$A$1:$D$2001,2,FALSE),"")</f>
        <v>LUMINÁRIA COM EQUIPAMENTO VS 150W TUBULAR</v>
      </c>
      <c r="D131" s="250" t="str">
        <f>IF($B131&lt;&gt;"",VLOOKUP($B131,'LISTA CÓDIGOS'!$A$1:$D$2001,3,FALSE),"")</f>
        <v>PC</v>
      </c>
      <c r="E131" s="251">
        <v>158</v>
      </c>
      <c r="F131" s="115">
        <v>199</v>
      </c>
      <c r="G131" s="115">
        <f t="shared" si="3"/>
        <v>235.71549999999996</v>
      </c>
      <c r="H131" s="115">
        <f t="shared" si="2"/>
        <v>37243.050000000003</v>
      </c>
    </row>
    <row r="132" spans="1:8" ht="15" x14ac:dyDescent="0.25">
      <c r="A132" s="204">
        <v>1</v>
      </c>
      <c r="B132" s="110">
        <v>327361</v>
      </c>
      <c r="C132" s="103" t="str">
        <f>IF($B132&lt;&gt;"",VLOOKUP($B132,'LISTA CÓDIGOS'!$A$1:$D$2001,2,FALSE),"")</f>
        <v>RELE FOTOELÉTRICO ELETRÔNICO 105-305V</v>
      </c>
      <c r="D132" s="101" t="str">
        <f>IF($B132&lt;&gt;"",VLOOKUP($B132,'LISTA CÓDIGOS'!$A$1:$D$2001,3,FALSE),"")</f>
        <v>PC</v>
      </c>
      <c r="E132" s="111">
        <v>158</v>
      </c>
      <c r="F132" s="114">
        <v>16.36</v>
      </c>
      <c r="G132" s="114">
        <f t="shared" si="3"/>
        <v>19.378419999999998</v>
      </c>
      <c r="H132" s="114">
        <f t="shared" si="2"/>
        <v>3061.79</v>
      </c>
    </row>
    <row r="133" spans="1:8" ht="15" x14ac:dyDescent="0.25">
      <c r="A133" s="240"/>
      <c r="B133" s="241"/>
      <c r="C133" s="245" t="s">
        <v>1882</v>
      </c>
      <c r="D133" s="242"/>
      <c r="E133" s="243"/>
      <c r="F133" s="244"/>
      <c r="G133" s="244"/>
      <c r="H133" s="246">
        <f>SUM(H9:H132)</f>
        <v>737317.2799999998</v>
      </c>
    </row>
    <row r="134" spans="1:8" ht="15" x14ac:dyDescent="0.25">
      <c r="A134" s="204"/>
      <c r="B134" s="110"/>
      <c r="C134" s="103"/>
      <c r="D134" s="101"/>
      <c r="E134" s="111"/>
      <c r="F134" s="114"/>
      <c r="G134" s="114"/>
      <c r="H134" s="205"/>
    </row>
    <row r="135" spans="1:8" ht="15" x14ac:dyDescent="0.25">
      <c r="A135" s="204"/>
      <c r="B135" s="110"/>
      <c r="C135" s="103"/>
      <c r="D135" s="101"/>
      <c r="E135" s="111"/>
      <c r="F135" s="114"/>
      <c r="G135" s="114"/>
      <c r="H135" s="205"/>
    </row>
    <row r="136" spans="1:8" ht="15" x14ac:dyDescent="0.25">
      <c r="A136" s="204"/>
      <c r="B136" s="110"/>
      <c r="C136" s="103"/>
      <c r="D136" s="101"/>
      <c r="E136" s="111"/>
      <c r="F136" s="114"/>
      <c r="G136" s="114"/>
      <c r="H136" s="205"/>
    </row>
    <row r="137" spans="1:8" ht="15" x14ac:dyDescent="0.25">
      <c r="A137" s="204"/>
      <c r="B137" s="110"/>
      <c r="C137" s="103"/>
      <c r="D137" s="101"/>
      <c r="E137" s="111"/>
      <c r="F137" s="114"/>
      <c r="G137" s="114"/>
      <c r="H137" s="205"/>
    </row>
    <row r="138" spans="1:8" ht="13.5" thickBot="1" x14ac:dyDescent="0.25">
      <c r="A138" s="206"/>
      <c r="B138" s="234"/>
      <c r="C138" s="235"/>
      <c r="D138" s="236"/>
      <c r="E138" s="237"/>
      <c r="F138" s="238"/>
      <c r="G138" s="238"/>
      <c r="H138" s="239"/>
    </row>
    <row r="139" spans="1:8" x14ac:dyDescent="0.2">
      <c r="C139" s="104" t="str">
        <f>IF($B139&lt;&gt;"",VLOOKUP($B139,'LISTA CÓDIGOS'!$A$1:$D$2001,2,FALSE),"")</f>
        <v/>
      </c>
      <c r="D139" s="11" t="str">
        <f>IF($B139&lt;&gt;"",VLOOKUP($B139,'LISTA CÓDIGOS'!$A$1:$D$2001,3,FALSE),"")</f>
        <v/>
      </c>
    </row>
    <row r="140" spans="1:8" x14ac:dyDescent="0.2">
      <c r="C140" s="104" t="str">
        <f>IF($B140&lt;&gt;"",VLOOKUP($B140,'LISTA CÓDIGOS'!$A$1:$D$2001,2,FALSE),"")</f>
        <v/>
      </c>
      <c r="D140" s="11" t="str">
        <f>IF($B140&lt;&gt;"",VLOOKUP($B140,'LISTA CÓDIGOS'!$A$1:$D$2001,3,FALSE),"")</f>
        <v/>
      </c>
    </row>
    <row r="141" spans="1:8" x14ac:dyDescent="0.2">
      <c r="C141" s="104" t="str">
        <f>IF($B141&lt;&gt;"",VLOOKUP($B141,'LISTA CÓDIGOS'!$A$1:$D$2001,2,FALSE),"")</f>
        <v/>
      </c>
      <c r="D141" s="11" t="str">
        <f>IF($B141&lt;&gt;"",VLOOKUP($B141,'LISTA CÓDIGOS'!$A$1:$D$2001,3,FALSE),"")</f>
        <v/>
      </c>
    </row>
    <row r="142" spans="1:8" x14ac:dyDescent="0.2">
      <c r="C142" s="104" t="str">
        <f>IF($B142&lt;&gt;"",VLOOKUP($B142,'LISTA CÓDIGOS'!$A$1:$D$2001,2,FALSE),"")</f>
        <v/>
      </c>
      <c r="D142" s="11" t="str">
        <f>IF($B142&lt;&gt;"",VLOOKUP($B142,'LISTA CÓDIGOS'!$A$1:$D$2001,3,FALSE),"")</f>
        <v/>
      </c>
    </row>
    <row r="143" spans="1:8" x14ac:dyDescent="0.2">
      <c r="C143" s="104" t="str">
        <f>IF($B143&lt;&gt;"",VLOOKUP($B143,'LISTA CÓDIGOS'!$A$1:$D$2001,2,FALSE),"")</f>
        <v/>
      </c>
      <c r="D143" s="11" t="str">
        <f>IF($B143&lt;&gt;"",VLOOKUP($B143,'LISTA CÓDIGOS'!$A$1:$D$2001,3,FALSE),"")</f>
        <v/>
      </c>
    </row>
    <row r="144" spans="1:8" x14ac:dyDescent="0.2">
      <c r="C144" s="104" t="str">
        <f>IF($B144&lt;&gt;"",VLOOKUP($B144,'LISTA CÓDIGOS'!$A$1:$D$2001,2,FALSE),"")</f>
        <v/>
      </c>
      <c r="D144" s="11" t="str">
        <f>IF($B144&lt;&gt;"",VLOOKUP($B144,'LISTA CÓDIGOS'!$A$1:$D$2001,3,FALSE),"")</f>
        <v/>
      </c>
    </row>
    <row r="145" spans="3:4" x14ac:dyDescent="0.2">
      <c r="C145" s="104" t="str">
        <f>IF($B145&lt;&gt;"",VLOOKUP($B145,'LISTA CÓDIGOS'!$A$1:$D$2001,2,FALSE),"")</f>
        <v/>
      </c>
      <c r="D145" s="11" t="str">
        <f>IF($B145&lt;&gt;"",VLOOKUP($B145,'LISTA CÓDIGOS'!$A$1:$D$2001,3,FALSE),"")</f>
        <v/>
      </c>
    </row>
    <row r="146" spans="3:4" x14ac:dyDescent="0.2">
      <c r="C146" s="104" t="str">
        <f>IF($B146&lt;&gt;"",VLOOKUP($B146,'LISTA CÓDIGOS'!$A$1:$D$2001,2,FALSE),"")</f>
        <v/>
      </c>
      <c r="D146" s="11" t="str">
        <f>IF($B146&lt;&gt;"",VLOOKUP($B146,'LISTA CÓDIGOS'!$A$1:$D$2001,3,FALSE),"")</f>
        <v/>
      </c>
    </row>
    <row r="147" spans="3:4" x14ac:dyDescent="0.2">
      <c r="C147" s="104" t="str">
        <f>IF($B147&lt;&gt;"",VLOOKUP($B147,'LISTA CÓDIGOS'!$A$1:$D$2001,2,FALSE),"")</f>
        <v/>
      </c>
      <c r="D147" s="11" t="str">
        <f>IF($B147&lt;&gt;"",VLOOKUP($B147,'LISTA CÓDIGOS'!$A$1:$D$2001,3,FALSE),"")</f>
        <v/>
      </c>
    </row>
    <row r="148" spans="3:4" x14ac:dyDescent="0.2">
      <c r="C148" s="104" t="str">
        <f>IF($B148&lt;&gt;"",VLOOKUP($B148,'LISTA CÓDIGOS'!$A$1:$D$2001,2,FALSE),"")</f>
        <v/>
      </c>
      <c r="D148" s="11" t="str">
        <f>IF($B148&lt;&gt;"",VLOOKUP($B148,'LISTA CÓDIGOS'!$A$1:$D$2001,3,FALSE),"")</f>
        <v/>
      </c>
    </row>
    <row r="149" spans="3:4" x14ac:dyDescent="0.2">
      <c r="C149" s="104" t="str">
        <f>IF($B149&lt;&gt;"",VLOOKUP($B149,'LISTA CÓDIGOS'!$A$1:$D$2001,2,FALSE),"")</f>
        <v/>
      </c>
      <c r="D149" s="11" t="str">
        <f>IF($B149&lt;&gt;"",VLOOKUP($B149,'LISTA CÓDIGOS'!$A$1:$D$2001,3,FALSE),"")</f>
        <v/>
      </c>
    </row>
    <row r="150" spans="3:4" x14ac:dyDescent="0.2">
      <c r="C150" s="104" t="str">
        <f>IF($B150&lt;&gt;"",VLOOKUP($B150,'LISTA CÓDIGOS'!$A$1:$D$2001,2,FALSE),"")</f>
        <v/>
      </c>
      <c r="D150" s="11" t="str">
        <f>IF($B150&lt;&gt;"",VLOOKUP($B150,'LISTA CÓDIGOS'!$A$1:$D$2001,3,FALSE),"")</f>
        <v/>
      </c>
    </row>
    <row r="151" spans="3:4" x14ac:dyDescent="0.2">
      <c r="C151" s="104" t="str">
        <f>IF($B151&lt;&gt;"",VLOOKUP($B151,'LISTA CÓDIGOS'!$A$1:$D$2001,2,FALSE),"")</f>
        <v/>
      </c>
      <c r="D151" s="11" t="str">
        <f>IF($B151&lt;&gt;"",VLOOKUP($B151,'LISTA CÓDIGOS'!$A$1:$D$2001,3,FALSE),"")</f>
        <v/>
      </c>
    </row>
    <row r="152" spans="3:4" x14ac:dyDescent="0.2">
      <c r="C152" s="104" t="str">
        <f>IF($B152&lt;&gt;"",VLOOKUP($B152,'LISTA CÓDIGOS'!$A$1:$D$2001,2,FALSE),"")</f>
        <v/>
      </c>
      <c r="D152" s="11" t="str">
        <f>IF($B152&lt;&gt;"",VLOOKUP($B152,'LISTA CÓDIGOS'!$A$1:$D$2001,3,FALSE),"")</f>
        <v/>
      </c>
    </row>
    <row r="153" spans="3:4" x14ac:dyDescent="0.2">
      <c r="C153" s="104" t="str">
        <f>IF($B153&lt;&gt;"",VLOOKUP($B153,'LISTA CÓDIGOS'!$A$1:$D$2001,2,FALSE),"")</f>
        <v/>
      </c>
      <c r="D153" s="11" t="str">
        <f>IF($B153&lt;&gt;"",VLOOKUP($B153,'LISTA CÓDIGOS'!$A$1:$D$2001,3,FALSE),"")</f>
        <v/>
      </c>
    </row>
    <row r="154" spans="3:4" x14ac:dyDescent="0.2">
      <c r="C154" s="104" t="str">
        <f>IF($B154&lt;&gt;"",VLOOKUP($B154,'LISTA CÓDIGOS'!$A$1:$D$2001,2,FALSE),"")</f>
        <v/>
      </c>
      <c r="D154" s="11" t="str">
        <f>IF($B154&lt;&gt;"",VLOOKUP($B154,'LISTA CÓDIGOS'!$A$1:$D$2001,3,FALSE),"")</f>
        <v/>
      </c>
    </row>
    <row r="155" spans="3:4" x14ac:dyDescent="0.2">
      <c r="C155" s="104" t="str">
        <f>IF($B155&lt;&gt;"",VLOOKUP($B155,'LISTA CÓDIGOS'!$A$1:$D$2001,2,FALSE),"")</f>
        <v/>
      </c>
      <c r="D155" s="11" t="str">
        <f>IF($B155&lt;&gt;"",VLOOKUP($B155,'LISTA CÓDIGOS'!$A$1:$D$2001,3,FALSE),"")</f>
        <v/>
      </c>
    </row>
    <row r="156" spans="3:4" x14ac:dyDescent="0.2">
      <c r="C156" s="104" t="str">
        <f>IF($B156&lt;&gt;"",VLOOKUP($B156,'LISTA CÓDIGOS'!$A$1:$D$2001,2,FALSE),"")</f>
        <v/>
      </c>
      <c r="D156" s="11" t="str">
        <f>IF($B156&lt;&gt;"",VLOOKUP($B156,'LISTA CÓDIGOS'!$A$1:$D$2001,3,FALSE),"")</f>
        <v/>
      </c>
    </row>
    <row r="157" spans="3:4" x14ac:dyDescent="0.2">
      <c r="C157" s="104" t="str">
        <f>IF($B157&lt;&gt;"",VLOOKUP($B157,'LISTA CÓDIGOS'!$A$1:$D$2001,2,FALSE),"")</f>
        <v/>
      </c>
      <c r="D157" s="11" t="str">
        <f>IF($B157&lt;&gt;"",VLOOKUP($B157,'LISTA CÓDIGOS'!$A$1:$D$2001,3,FALSE),"")</f>
        <v/>
      </c>
    </row>
    <row r="158" spans="3:4" x14ac:dyDescent="0.2">
      <c r="C158" s="104" t="str">
        <f>IF($B158&lt;&gt;"",VLOOKUP($B158,'LISTA CÓDIGOS'!$A$1:$D$2001,2,FALSE),"")</f>
        <v/>
      </c>
      <c r="D158" s="11" t="str">
        <f>IF($B158&lt;&gt;"",VLOOKUP($B158,'LISTA CÓDIGOS'!$A$1:$D$2001,3,FALSE),"")</f>
        <v/>
      </c>
    </row>
    <row r="159" spans="3:4" x14ac:dyDescent="0.2">
      <c r="C159" s="104" t="str">
        <f>IF($B159&lt;&gt;"",VLOOKUP($B159,'LISTA CÓDIGOS'!$A$1:$D$2001,2,FALSE),"")</f>
        <v/>
      </c>
      <c r="D159" s="11" t="str">
        <f>IF($B159&lt;&gt;"",VLOOKUP($B159,'LISTA CÓDIGOS'!$A$1:$D$2001,3,FALSE),"")</f>
        <v/>
      </c>
    </row>
    <row r="160" spans="3:4" x14ac:dyDescent="0.2">
      <c r="C160" s="104" t="str">
        <f>IF($B160&lt;&gt;"",VLOOKUP($B160,'LISTA CÓDIGOS'!$A$1:$D$2001,2,FALSE),"")</f>
        <v/>
      </c>
      <c r="D160" s="11" t="str">
        <f>IF($B160&lt;&gt;"",VLOOKUP($B160,'LISTA CÓDIGOS'!$A$1:$D$2001,3,FALSE),"")</f>
        <v/>
      </c>
    </row>
    <row r="161" spans="3:4" x14ac:dyDescent="0.2">
      <c r="C161" s="104" t="str">
        <f>IF($B161&lt;&gt;"",VLOOKUP($B161,'LISTA CÓDIGOS'!$A$1:$D$2001,2,FALSE),"")</f>
        <v/>
      </c>
      <c r="D161" s="11" t="str">
        <f>IF($B161&lt;&gt;"",VLOOKUP($B161,'LISTA CÓDIGOS'!$A$1:$D$2001,3,FALSE),"")</f>
        <v/>
      </c>
    </row>
    <row r="162" spans="3:4" x14ac:dyDescent="0.2">
      <c r="C162" s="104" t="str">
        <f>IF($B162&lt;&gt;"",VLOOKUP($B162,'LISTA CÓDIGOS'!$A$1:$D$2001,2,FALSE),"")</f>
        <v/>
      </c>
      <c r="D162" s="11" t="str">
        <f>IF($B162&lt;&gt;"",VLOOKUP($B162,'LISTA CÓDIGOS'!$A$1:$D$2001,3,FALSE),"")</f>
        <v/>
      </c>
    </row>
    <row r="163" spans="3:4" x14ac:dyDescent="0.2">
      <c r="C163" s="104" t="str">
        <f>IF($B163&lt;&gt;"",VLOOKUP($B163,'LISTA CÓDIGOS'!$A$1:$D$2001,2,FALSE),"")</f>
        <v/>
      </c>
      <c r="D163" s="11" t="str">
        <f>IF($B163&lt;&gt;"",VLOOKUP($B163,'LISTA CÓDIGOS'!$A$1:$D$2001,3,FALSE),"")</f>
        <v/>
      </c>
    </row>
    <row r="164" spans="3:4" x14ac:dyDescent="0.2">
      <c r="C164" s="104" t="str">
        <f>IF($B164&lt;&gt;"",VLOOKUP($B164,'LISTA CÓDIGOS'!$A$1:$D$2001,2,FALSE),"")</f>
        <v/>
      </c>
      <c r="D164" s="11" t="str">
        <f>IF($B164&lt;&gt;"",VLOOKUP($B164,'LISTA CÓDIGOS'!$A$1:$D$2001,3,FALSE),"")</f>
        <v/>
      </c>
    </row>
    <row r="165" spans="3:4" x14ac:dyDescent="0.2">
      <c r="C165" s="104" t="str">
        <f>IF($B165&lt;&gt;"",VLOOKUP($B165,'LISTA CÓDIGOS'!$A$1:$D$2001,2,FALSE),"")</f>
        <v/>
      </c>
      <c r="D165" s="11" t="str">
        <f>IF($B165&lt;&gt;"",VLOOKUP($B165,'LISTA CÓDIGOS'!$A$1:$D$2001,3,FALSE),"")</f>
        <v/>
      </c>
    </row>
    <row r="166" spans="3:4" x14ac:dyDescent="0.2">
      <c r="C166" s="104" t="str">
        <f>IF($B166&lt;&gt;"",VLOOKUP($B166,'LISTA CÓDIGOS'!$A$1:$D$2001,2,FALSE),"")</f>
        <v/>
      </c>
      <c r="D166" s="11" t="str">
        <f>IF($B166&lt;&gt;"",VLOOKUP($B166,'LISTA CÓDIGOS'!$A$1:$D$2001,3,FALSE),"")</f>
        <v/>
      </c>
    </row>
    <row r="167" spans="3:4" x14ac:dyDescent="0.2">
      <c r="C167" s="104" t="str">
        <f>IF($B167&lt;&gt;"",VLOOKUP($B167,'LISTA CÓDIGOS'!$A$1:$D$2001,2,FALSE),"")</f>
        <v/>
      </c>
      <c r="D167" s="11" t="str">
        <f>IF($B167&lt;&gt;"",VLOOKUP($B167,'LISTA CÓDIGOS'!$A$1:$D$2001,3,FALSE),"")</f>
        <v/>
      </c>
    </row>
    <row r="168" spans="3:4" x14ac:dyDescent="0.2">
      <c r="C168" s="104" t="str">
        <f>IF($B168&lt;&gt;"",VLOOKUP($B168,'LISTA CÓDIGOS'!$A$1:$D$2001,2,FALSE),"")</f>
        <v/>
      </c>
      <c r="D168" s="11" t="str">
        <f>IF($B168&lt;&gt;"",VLOOKUP($B168,'LISTA CÓDIGOS'!$A$1:$D$2001,3,FALSE),"")</f>
        <v/>
      </c>
    </row>
    <row r="169" spans="3:4" x14ac:dyDescent="0.2">
      <c r="C169" s="104" t="str">
        <f>IF($B169&lt;&gt;"",VLOOKUP($B169,'LISTA CÓDIGOS'!$A$1:$D$2001,2,FALSE),"")</f>
        <v/>
      </c>
      <c r="D169" s="11" t="str">
        <f>IF($B169&lt;&gt;"",VLOOKUP($B169,'LISTA CÓDIGOS'!$A$1:$D$2001,3,FALSE),"")</f>
        <v/>
      </c>
    </row>
    <row r="170" spans="3:4" x14ac:dyDescent="0.2">
      <c r="C170" s="104" t="str">
        <f>IF($B170&lt;&gt;"",VLOOKUP($B170,'LISTA CÓDIGOS'!$A$1:$D$2001,2,FALSE),"")</f>
        <v/>
      </c>
      <c r="D170" s="11" t="str">
        <f>IF($B170&lt;&gt;"",VLOOKUP($B170,'LISTA CÓDIGOS'!$A$1:$D$2001,3,FALSE),"")</f>
        <v/>
      </c>
    </row>
    <row r="171" spans="3:4" x14ac:dyDescent="0.2">
      <c r="C171" s="104" t="str">
        <f>IF($B171&lt;&gt;"",VLOOKUP($B171,'LISTA CÓDIGOS'!$A$1:$D$2001,2,FALSE),"")</f>
        <v/>
      </c>
      <c r="D171" s="11" t="str">
        <f>IF($B171&lt;&gt;"",VLOOKUP($B171,'LISTA CÓDIGOS'!$A$1:$D$2001,3,FALSE),"")</f>
        <v/>
      </c>
    </row>
    <row r="172" spans="3:4" x14ac:dyDescent="0.2">
      <c r="C172" s="104" t="str">
        <f>IF($B172&lt;&gt;"",VLOOKUP($B172,'LISTA CÓDIGOS'!$A$1:$D$2001,2,FALSE),"")</f>
        <v/>
      </c>
      <c r="D172" s="11" t="str">
        <f>IF($B172&lt;&gt;"",VLOOKUP($B172,'LISTA CÓDIGOS'!$A$1:$D$2001,3,FALSE),"")</f>
        <v/>
      </c>
    </row>
    <row r="173" spans="3:4" x14ac:dyDescent="0.2">
      <c r="C173" s="104" t="str">
        <f>IF($B173&lt;&gt;"",VLOOKUP($B173,'LISTA CÓDIGOS'!$A$1:$D$2001,2,FALSE),"")</f>
        <v/>
      </c>
      <c r="D173" s="11" t="str">
        <f>IF($B173&lt;&gt;"",VLOOKUP($B173,'LISTA CÓDIGOS'!$A$1:$D$2001,3,FALSE),"")</f>
        <v/>
      </c>
    </row>
    <row r="174" spans="3:4" x14ac:dyDescent="0.2">
      <c r="C174" s="104" t="str">
        <f>IF($B174&lt;&gt;"",VLOOKUP($B174,'LISTA CÓDIGOS'!$A$1:$D$2001,2,FALSE),"")</f>
        <v/>
      </c>
      <c r="D174" s="11" t="str">
        <f>IF($B174&lt;&gt;"",VLOOKUP($B174,'LISTA CÓDIGOS'!$A$1:$D$2001,3,FALSE),"")</f>
        <v/>
      </c>
    </row>
    <row r="175" spans="3:4" x14ac:dyDescent="0.2">
      <c r="C175" s="104" t="str">
        <f>IF($B175&lt;&gt;"",VLOOKUP($B175,'LISTA CÓDIGOS'!$A$1:$D$2001,2,FALSE),"")</f>
        <v/>
      </c>
      <c r="D175" s="11" t="str">
        <f>IF($B175&lt;&gt;"",VLOOKUP($B175,'LISTA CÓDIGOS'!$A$1:$D$2001,3,FALSE),"")</f>
        <v/>
      </c>
    </row>
    <row r="176" spans="3:4" x14ac:dyDescent="0.2">
      <c r="C176" s="104" t="str">
        <f>IF($B176&lt;&gt;"",VLOOKUP($B176,'LISTA CÓDIGOS'!$A$1:$D$2001,2,FALSE),"")</f>
        <v/>
      </c>
      <c r="D176" s="11" t="str">
        <f>IF($B176&lt;&gt;"",VLOOKUP($B176,'LISTA CÓDIGOS'!$A$1:$D$2001,3,FALSE),"")</f>
        <v/>
      </c>
    </row>
    <row r="177" spans="3:4" x14ac:dyDescent="0.2">
      <c r="C177" s="104" t="str">
        <f>IF($B177&lt;&gt;"",VLOOKUP($B177,'LISTA CÓDIGOS'!$A$1:$D$2001,2,FALSE),"")</f>
        <v/>
      </c>
      <c r="D177" s="11" t="str">
        <f>IF($B177&lt;&gt;"",VLOOKUP($B177,'LISTA CÓDIGOS'!$A$1:$D$2001,3,FALSE),"")</f>
        <v/>
      </c>
    </row>
    <row r="178" spans="3:4" x14ac:dyDescent="0.2">
      <c r="C178" s="104" t="str">
        <f>IF($B178&lt;&gt;"",VLOOKUP($B178,'LISTA CÓDIGOS'!$A$1:$D$2001,2,FALSE),"")</f>
        <v/>
      </c>
      <c r="D178" s="11" t="str">
        <f>IF($B178&lt;&gt;"",VLOOKUP($B178,'LISTA CÓDIGOS'!$A$1:$D$2001,3,FALSE),"")</f>
        <v/>
      </c>
    </row>
    <row r="179" spans="3:4" x14ac:dyDescent="0.2">
      <c r="C179" s="104" t="str">
        <f>IF($B179&lt;&gt;"",VLOOKUP($B179,'LISTA CÓDIGOS'!$A$1:$D$2001,2,FALSE),"")</f>
        <v/>
      </c>
      <c r="D179" s="11" t="str">
        <f>IF($B179&lt;&gt;"",VLOOKUP($B179,'LISTA CÓDIGOS'!$A$1:$D$2001,3,FALSE),"")</f>
        <v/>
      </c>
    </row>
    <row r="180" spans="3:4" x14ac:dyDescent="0.2">
      <c r="C180" s="104" t="str">
        <f>IF($B180&lt;&gt;"",VLOOKUP($B180,'LISTA CÓDIGOS'!$A$1:$D$2001,2,FALSE),"")</f>
        <v/>
      </c>
      <c r="D180" s="11" t="str">
        <f>IF($B180&lt;&gt;"",VLOOKUP($B180,'LISTA CÓDIGOS'!$A$1:$D$2001,3,FALSE),"")</f>
        <v/>
      </c>
    </row>
    <row r="181" spans="3:4" x14ac:dyDescent="0.2">
      <c r="C181" s="104" t="str">
        <f>IF($B181&lt;&gt;"",VLOOKUP($B181,'LISTA CÓDIGOS'!$A$1:$D$2001,2,FALSE),"")</f>
        <v/>
      </c>
      <c r="D181" s="11" t="str">
        <f>IF($B181&lt;&gt;"",VLOOKUP($B181,'LISTA CÓDIGOS'!$A$1:$D$2001,3,FALSE),"")</f>
        <v/>
      </c>
    </row>
    <row r="182" spans="3:4" x14ac:dyDescent="0.2">
      <c r="C182" s="104" t="str">
        <f>IF($B182&lt;&gt;"",VLOOKUP($B182,'LISTA CÓDIGOS'!$A$1:$D$2001,2,FALSE),"")</f>
        <v/>
      </c>
      <c r="D182" s="11" t="str">
        <f>IF($B182&lt;&gt;"",VLOOKUP($B182,'LISTA CÓDIGOS'!$A$1:$D$2001,3,FALSE),"")</f>
        <v/>
      </c>
    </row>
    <row r="183" spans="3:4" x14ac:dyDescent="0.2">
      <c r="C183" s="104" t="str">
        <f>IF($B183&lt;&gt;"",VLOOKUP($B183,'LISTA CÓDIGOS'!$A$1:$D$2001,2,FALSE),"")</f>
        <v/>
      </c>
      <c r="D183" s="11" t="str">
        <f>IF($B183&lt;&gt;"",VLOOKUP($B183,'LISTA CÓDIGOS'!$A$1:$D$2001,3,FALSE),"")</f>
        <v/>
      </c>
    </row>
    <row r="184" spans="3:4" x14ac:dyDescent="0.2">
      <c r="C184" s="104" t="str">
        <f>IF($B184&lt;&gt;"",VLOOKUP($B184,'LISTA CÓDIGOS'!$A$1:$D$2001,2,FALSE),"")</f>
        <v/>
      </c>
      <c r="D184" s="11" t="str">
        <f>IF($B184&lt;&gt;"",VLOOKUP($B184,'LISTA CÓDIGOS'!$A$1:$D$2001,3,FALSE),"")</f>
        <v/>
      </c>
    </row>
    <row r="185" spans="3:4" x14ac:dyDescent="0.2">
      <c r="C185" s="104" t="str">
        <f>IF($B185&lt;&gt;"",VLOOKUP($B185,'LISTA CÓDIGOS'!$A$1:$D$2001,2,FALSE),"")</f>
        <v/>
      </c>
      <c r="D185" s="11" t="str">
        <f>IF($B185&lt;&gt;"",VLOOKUP($B185,'LISTA CÓDIGOS'!$A$1:$D$2001,3,FALSE),"")</f>
        <v/>
      </c>
    </row>
    <row r="186" spans="3:4" x14ac:dyDescent="0.2">
      <c r="C186" s="104" t="str">
        <f>IF($B186&lt;&gt;"",VLOOKUP($B186,'LISTA CÓDIGOS'!$A$1:$D$2001,2,FALSE),"")</f>
        <v/>
      </c>
      <c r="D186" s="11" t="str">
        <f>IF($B186&lt;&gt;"",VLOOKUP($B186,'LISTA CÓDIGOS'!$A$1:$D$2001,3,FALSE),"")</f>
        <v/>
      </c>
    </row>
    <row r="187" spans="3:4" x14ac:dyDescent="0.2">
      <c r="C187" s="104" t="str">
        <f>IF($B187&lt;&gt;"",VLOOKUP($B187,'LISTA CÓDIGOS'!$A$1:$D$2001,2,FALSE),"")</f>
        <v/>
      </c>
      <c r="D187" s="11" t="str">
        <f>IF($B187&lt;&gt;"",VLOOKUP($B187,'LISTA CÓDIGOS'!$A$1:$D$2001,3,FALSE),"")</f>
        <v/>
      </c>
    </row>
    <row r="188" spans="3:4" x14ac:dyDescent="0.2">
      <c r="C188" s="104" t="str">
        <f>IF($B188&lt;&gt;"",VLOOKUP($B188,'LISTA CÓDIGOS'!$A$1:$D$2001,2,FALSE),"")</f>
        <v/>
      </c>
      <c r="D188" s="11" t="str">
        <f>IF($B188&lt;&gt;"",VLOOKUP($B188,'LISTA CÓDIGOS'!$A$1:$D$2001,3,FALSE),"")</f>
        <v/>
      </c>
    </row>
    <row r="189" spans="3:4" x14ac:dyDescent="0.2">
      <c r="C189" s="104" t="str">
        <f>IF($B189&lt;&gt;"",VLOOKUP($B189,'LISTA CÓDIGOS'!$A$1:$D$2001,2,FALSE),"")</f>
        <v/>
      </c>
      <c r="D189" s="11" t="str">
        <f>IF($B189&lt;&gt;"",VLOOKUP($B189,'LISTA CÓDIGOS'!$A$1:$D$2001,3,FALSE),"")</f>
        <v/>
      </c>
    </row>
    <row r="190" spans="3:4" x14ac:dyDescent="0.2">
      <c r="C190" s="104" t="str">
        <f>IF($B190&lt;&gt;"",VLOOKUP($B190,'LISTA CÓDIGOS'!$A$1:$D$2001,2,FALSE),"")</f>
        <v/>
      </c>
      <c r="D190" s="11" t="str">
        <f>IF($B190&lt;&gt;"",VLOOKUP($B190,'LISTA CÓDIGOS'!$A$1:$D$2001,3,FALSE),"")</f>
        <v/>
      </c>
    </row>
    <row r="191" spans="3:4" x14ac:dyDescent="0.2">
      <c r="C191" s="104" t="str">
        <f>IF($B191&lt;&gt;"",VLOOKUP($B191,'LISTA CÓDIGOS'!$A$1:$D$2001,2,FALSE),"")</f>
        <v/>
      </c>
      <c r="D191" s="11" t="str">
        <f>IF($B191&lt;&gt;"",VLOOKUP($B191,'LISTA CÓDIGOS'!$A$1:$D$2001,3,FALSE),"")</f>
        <v/>
      </c>
    </row>
    <row r="192" spans="3:4" x14ac:dyDescent="0.2">
      <c r="C192" s="104" t="str">
        <f>IF($B192&lt;&gt;"",VLOOKUP($B192,'LISTA CÓDIGOS'!$A$1:$D$2001,2,FALSE),"")</f>
        <v/>
      </c>
      <c r="D192" s="11" t="str">
        <f>IF($B192&lt;&gt;"",VLOOKUP($B192,'LISTA CÓDIGOS'!$A$1:$D$2001,3,FALSE),"")</f>
        <v/>
      </c>
    </row>
    <row r="193" spans="3:4" x14ac:dyDescent="0.2">
      <c r="C193" s="104" t="str">
        <f>IF($B193&lt;&gt;"",VLOOKUP($B193,'LISTA CÓDIGOS'!$A$1:$D$2001,2,FALSE),"")</f>
        <v/>
      </c>
      <c r="D193" s="11" t="str">
        <f>IF($B193&lt;&gt;"",VLOOKUP($B193,'LISTA CÓDIGOS'!$A$1:$D$2001,3,FALSE),"")</f>
        <v/>
      </c>
    </row>
    <row r="194" spans="3:4" x14ac:dyDescent="0.2">
      <c r="C194" s="104" t="str">
        <f>IF($B194&lt;&gt;"",VLOOKUP($B194,'LISTA CÓDIGOS'!$A$1:$D$2001,2,FALSE),"")</f>
        <v/>
      </c>
      <c r="D194" s="11" t="str">
        <f>IF($B194&lt;&gt;"",VLOOKUP($B194,'LISTA CÓDIGOS'!$A$1:$D$2001,3,FALSE),"")</f>
        <v/>
      </c>
    </row>
    <row r="195" spans="3:4" x14ac:dyDescent="0.2">
      <c r="C195" s="104" t="str">
        <f>IF($B195&lt;&gt;"",VLOOKUP($B195,'LISTA CÓDIGOS'!$A$1:$D$2001,2,FALSE),"")</f>
        <v/>
      </c>
      <c r="D195" s="11" t="str">
        <f>IF($B195&lt;&gt;"",VLOOKUP($B195,'LISTA CÓDIGOS'!$A$1:$D$2001,3,FALSE),"")</f>
        <v/>
      </c>
    </row>
    <row r="196" spans="3:4" x14ac:dyDescent="0.2">
      <c r="C196" s="104" t="str">
        <f>IF($B196&lt;&gt;"",VLOOKUP($B196,'LISTA CÓDIGOS'!$A$1:$D$2001,2,FALSE),"")</f>
        <v/>
      </c>
      <c r="D196" s="11" t="str">
        <f>IF($B196&lt;&gt;"",VLOOKUP($B196,'LISTA CÓDIGOS'!$A$1:$D$2001,3,FALSE),"")</f>
        <v/>
      </c>
    </row>
    <row r="197" spans="3:4" x14ac:dyDescent="0.2">
      <c r="C197" s="104" t="str">
        <f>IF($B197&lt;&gt;"",VLOOKUP($B197,'LISTA CÓDIGOS'!$A$1:$D$2001,2,FALSE),"")</f>
        <v/>
      </c>
      <c r="D197" s="11" t="str">
        <f>IF($B197&lt;&gt;"",VLOOKUP($B197,'LISTA CÓDIGOS'!$A$1:$D$2001,3,FALSE),"")</f>
        <v/>
      </c>
    </row>
    <row r="198" spans="3:4" x14ac:dyDescent="0.2">
      <c r="C198" s="104" t="str">
        <f>IF($B198&lt;&gt;"",VLOOKUP($B198,'LISTA CÓDIGOS'!$A$1:$D$2001,2,FALSE),"")</f>
        <v/>
      </c>
      <c r="D198" s="11" t="str">
        <f>IF($B198&lt;&gt;"",VLOOKUP($B198,'LISTA CÓDIGOS'!$A$1:$D$2001,3,FALSE),"")</f>
        <v/>
      </c>
    </row>
    <row r="199" spans="3:4" x14ac:dyDescent="0.2">
      <c r="C199" s="104" t="str">
        <f>IF($B199&lt;&gt;"",VLOOKUP($B199,'LISTA CÓDIGOS'!$A$1:$D$2001,2,FALSE),"")</f>
        <v/>
      </c>
      <c r="D199" s="11" t="str">
        <f>IF($B199&lt;&gt;"",VLOOKUP($B199,'LISTA CÓDIGOS'!$A$1:$D$2001,3,FALSE),"")</f>
        <v/>
      </c>
    </row>
    <row r="200" spans="3:4" x14ac:dyDescent="0.2">
      <c r="C200" s="104" t="str">
        <f>IF($B200&lt;&gt;"",VLOOKUP($B200,'LISTA CÓDIGOS'!$A$1:$D$2001,2,FALSE),"")</f>
        <v/>
      </c>
      <c r="D200" s="11" t="str">
        <f>IF($B200&lt;&gt;"",VLOOKUP($B200,'LISTA CÓDIGOS'!$A$1:$D$2001,3,FALSE),"")</f>
        <v/>
      </c>
    </row>
    <row r="201" spans="3:4" x14ac:dyDescent="0.2">
      <c r="C201" s="104" t="str">
        <f>IF($B201&lt;&gt;"",VLOOKUP($B201,'LISTA CÓDIGOS'!$A$1:$D$2001,2,FALSE),"")</f>
        <v/>
      </c>
      <c r="D201" s="11" t="str">
        <f>IF($B201&lt;&gt;"",VLOOKUP($B201,'LISTA CÓDIGOS'!$A$1:$D$2001,3,FALSE),"")</f>
        <v/>
      </c>
    </row>
    <row r="202" spans="3:4" x14ac:dyDescent="0.2">
      <c r="C202" s="104" t="str">
        <f>IF($B202&lt;&gt;"",VLOOKUP($B202,'LISTA CÓDIGOS'!$A$1:$D$2001,2,FALSE),"")</f>
        <v/>
      </c>
      <c r="D202" s="11" t="str">
        <f>IF($B202&lt;&gt;"",VLOOKUP($B202,'LISTA CÓDIGOS'!$A$1:$D$2001,3,FALSE),"")</f>
        <v/>
      </c>
    </row>
    <row r="203" spans="3:4" x14ac:dyDescent="0.2">
      <c r="C203" s="104" t="str">
        <f>IF($B203&lt;&gt;"",VLOOKUP($B203,'LISTA CÓDIGOS'!$A$1:$D$2001,2,FALSE),"")</f>
        <v/>
      </c>
      <c r="D203" s="11" t="str">
        <f>IF($B203&lt;&gt;"",VLOOKUP($B203,'LISTA CÓDIGOS'!$A$1:$D$2001,3,FALSE),"")</f>
        <v/>
      </c>
    </row>
    <row r="204" spans="3:4" x14ac:dyDescent="0.2">
      <c r="C204" s="104" t="str">
        <f>IF($B204&lt;&gt;"",VLOOKUP($B204,'LISTA CÓDIGOS'!$A$1:$D$2001,2,FALSE),"")</f>
        <v/>
      </c>
      <c r="D204" s="11" t="str">
        <f>IF($B204&lt;&gt;"",VLOOKUP($B204,'LISTA CÓDIGOS'!$A$1:$D$2001,3,FALSE),"")</f>
        <v/>
      </c>
    </row>
    <row r="205" spans="3:4" x14ac:dyDescent="0.2">
      <c r="C205" s="104" t="str">
        <f>IF($B205&lt;&gt;"",VLOOKUP($B205,'LISTA CÓDIGOS'!$A$1:$D$2001,2,FALSE),"")</f>
        <v/>
      </c>
      <c r="D205" s="11" t="str">
        <f>IF($B205&lt;&gt;"",VLOOKUP($B205,'LISTA CÓDIGOS'!$A$1:$D$2001,3,FALSE),"")</f>
        <v/>
      </c>
    </row>
    <row r="206" spans="3:4" x14ac:dyDescent="0.2">
      <c r="C206" s="104" t="str">
        <f>IF($B206&lt;&gt;"",VLOOKUP($B206,'LISTA CÓDIGOS'!$A$1:$D$2001,2,FALSE),"")</f>
        <v/>
      </c>
      <c r="D206" s="11" t="str">
        <f>IF($B206&lt;&gt;"",VLOOKUP($B206,'LISTA CÓDIGOS'!$A$1:$D$2001,3,FALSE),"")</f>
        <v/>
      </c>
    </row>
    <row r="207" spans="3:4" x14ac:dyDescent="0.2">
      <c r="C207" s="104" t="str">
        <f>IF($B207&lt;&gt;"",VLOOKUP($B207,'LISTA CÓDIGOS'!$A$1:$D$2001,2,FALSE),"")</f>
        <v/>
      </c>
      <c r="D207" s="11" t="str">
        <f>IF($B207&lt;&gt;"",VLOOKUP($B207,'LISTA CÓDIGOS'!$A$1:$D$2001,3,FALSE),"")</f>
        <v/>
      </c>
    </row>
    <row r="208" spans="3:4" x14ac:dyDescent="0.2">
      <c r="C208" s="104" t="str">
        <f>IF($B208&lt;&gt;"",VLOOKUP($B208,'LISTA CÓDIGOS'!$A$1:$D$2001,2,FALSE),"")</f>
        <v/>
      </c>
      <c r="D208" s="11" t="str">
        <f>IF($B208&lt;&gt;"",VLOOKUP($B208,'LISTA CÓDIGOS'!$A$1:$D$2001,3,FALSE),"")</f>
        <v/>
      </c>
    </row>
    <row r="209" spans="3:4" x14ac:dyDescent="0.2">
      <c r="C209" s="104" t="str">
        <f>IF($B209&lt;&gt;"",VLOOKUP($B209,'LISTA CÓDIGOS'!$A$1:$D$2001,2,FALSE),"")</f>
        <v/>
      </c>
      <c r="D209" s="11" t="str">
        <f>IF($B209&lt;&gt;"",VLOOKUP($B209,'LISTA CÓDIGOS'!$A$1:$D$2001,3,FALSE),"")</f>
        <v/>
      </c>
    </row>
    <row r="210" spans="3:4" x14ac:dyDescent="0.2">
      <c r="C210" s="104" t="str">
        <f>IF($B210&lt;&gt;"",VLOOKUP($B210,'LISTA CÓDIGOS'!$A$1:$D$2001,2,FALSE),"")</f>
        <v/>
      </c>
      <c r="D210" s="11" t="str">
        <f>IF($B210&lt;&gt;"",VLOOKUP($B210,'LISTA CÓDIGOS'!$A$1:$D$2001,3,FALSE),"")</f>
        <v/>
      </c>
    </row>
    <row r="211" spans="3:4" x14ac:dyDescent="0.2">
      <c r="C211" s="104" t="str">
        <f>IF($B211&lt;&gt;"",VLOOKUP($B211,'LISTA CÓDIGOS'!$A$1:$D$2001,2,FALSE),"")</f>
        <v/>
      </c>
      <c r="D211" s="11" t="str">
        <f>IF($B211&lt;&gt;"",VLOOKUP($B211,'LISTA CÓDIGOS'!$A$1:$D$2001,3,FALSE),"")</f>
        <v/>
      </c>
    </row>
    <row r="212" spans="3:4" x14ac:dyDescent="0.2">
      <c r="C212" s="104" t="str">
        <f>IF($B212&lt;&gt;"",VLOOKUP($B212,'LISTA CÓDIGOS'!$A$1:$D$2001,2,FALSE),"")</f>
        <v/>
      </c>
      <c r="D212" s="11" t="str">
        <f>IF($B212&lt;&gt;"",VLOOKUP($B212,'LISTA CÓDIGOS'!$A$1:$D$2001,3,FALSE),"")</f>
        <v/>
      </c>
    </row>
    <row r="213" spans="3:4" x14ac:dyDescent="0.2">
      <c r="C213" s="104" t="str">
        <f>IF($B213&lt;&gt;"",VLOOKUP($B213,'LISTA CÓDIGOS'!$A$1:$D$2001,2,FALSE),"")</f>
        <v/>
      </c>
      <c r="D213" s="11" t="str">
        <f>IF($B213&lt;&gt;"",VLOOKUP($B213,'LISTA CÓDIGOS'!$A$1:$D$2001,3,FALSE),"")</f>
        <v/>
      </c>
    </row>
    <row r="214" spans="3:4" x14ac:dyDescent="0.2">
      <c r="C214" s="104" t="str">
        <f>IF($B214&lt;&gt;"",VLOOKUP($B214,'LISTA CÓDIGOS'!$A$1:$D$2001,2,FALSE),"")</f>
        <v/>
      </c>
      <c r="D214" s="11" t="str">
        <f>IF($B214&lt;&gt;"",VLOOKUP($B214,'LISTA CÓDIGOS'!$A$1:$D$2001,3,FALSE),"")</f>
        <v/>
      </c>
    </row>
    <row r="215" spans="3:4" x14ac:dyDescent="0.2">
      <c r="C215" s="104" t="str">
        <f>IF($B215&lt;&gt;"",VLOOKUP($B215,'LISTA CÓDIGOS'!$A$1:$D$2001,2,FALSE),"")</f>
        <v/>
      </c>
      <c r="D215" s="11" t="str">
        <f>IF($B215&lt;&gt;"",VLOOKUP($B215,'LISTA CÓDIGOS'!$A$1:$D$2001,3,FALSE),"")</f>
        <v/>
      </c>
    </row>
    <row r="216" spans="3:4" x14ac:dyDescent="0.2">
      <c r="C216" s="104" t="str">
        <f>IF($B216&lt;&gt;"",VLOOKUP($B216,'LISTA CÓDIGOS'!$A$1:$D$2001,2,FALSE),"")</f>
        <v/>
      </c>
      <c r="D216" s="11" t="str">
        <f>IF($B216&lt;&gt;"",VLOOKUP($B216,'LISTA CÓDIGOS'!$A$1:$D$2001,3,FALSE),"")</f>
        <v/>
      </c>
    </row>
    <row r="217" spans="3:4" x14ac:dyDescent="0.2">
      <c r="C217" s="104" t="str">
        <f>IF($B217&lt;&gt;"",VLOOKUP($B217,'LISTA CÓDIGOS'!$A$1:$D$2001,2,FALSE),"")</f>
        <v/>
      </c>
      <c r="D217" s="11" t="str">
        <f>IF($B217&lt;&gt;"",VLOOKUP($B217,'LISTA CÓDIGOS'!$A$1:$D$2001,3,FALSE),"")</f>
        <v/>
      </c>
    </row>
    <row r="218" spans="3:4" x14ac:dyDescent="0.2">
      <c r="C218" s="104" t="str">
        <f>IF($B218&lt;&gt;"",VLOOKUP($B218,'LISTA CÓDIGOS'!$A$1:$D$2001,2,FALSE),"")</f>
        <v/>
      </c>
      <c r="D218" s="11" t="str">
        <f>IF($B218&lt;&gt;"",VLOOKUP($B218,'LISTA CÓDIGOS'!$A$1:$D$2001,3,FALSE),"")</f>
        <v/>
      </c>
    </row>
    <row r="219" spans="3:4" x14ac:dyDescent="0.2">
      <c r="C219" s="104" t="str">
        <f>IF($B219&lt;&gt;"",VLOOKUP($B219,'LISTA CÓDIGOS'!$A$1:$D$2001,2,FALSE),"")</f>
        <v/>
      </c>
      <c r="D219" s="11" t="str">
        <f>IF($B219&lt;&gt;"",VLOOKUP($B219,'LISTA CÓDIGOS'!$A$1:$D$2001,3,FALSE),"")</f>
        <v/>
      </c>
    </row>
    <row r="220" spans="3:4" x14ac:dyDescent="0.2">
      <c r="C220" s="104" t="str">
        <f>IF($B220&lt;&gt;"",VLOOKUP($B220,'LISTA CÓDIGOS'!$A$1:$D$2001,2,FALSE),"")</f>
        <v/>
      </c>
      <c r="D220" s="11" t="str">
        <f>IF($B220&lt;&gt;"",VLOOKUP($B220,'LISTA CÓDIGOS'!$A$1:$D$2001,3,FALSE),"")</f>
        <v/>
      </c>
    </row>
    <row r="221" spans="3:4" x14ac:dyDescent="0.2">
      <c r="C221" s="104" t="str">
        <f>IF($B221&lt;&gt;"",VLOOKUP($B221,'LISTA CÓDIGOS'!$A$1:$D$2001,2,FALSE),"")</f>
        <v/>
      </c>
      <c r="D221" s="11" t="str">
        <f>IF($B221&lt;&gt;"",VLOOKUP($B221,'LISTA CÓDIGOS'!$A$1:$D$2001,3,FALSE),"")</f>
        <v/>
      </c>
    </row>
    <row r="222" spans="3:4" x14ac:dyDescent="0.2">
      <c r="C222" s="104" t="str">
        <f>IF($B222&lt;&gt;"",VLOOKUP($B222,'LISTA CÓDIGOS'!$A$1:$D$2001,2,FALSE),"")</f>
        <v/>
      </c>
      <c r="D222" s="11" t="str">
        <f>IF($B222&lt;&gt;"",VLOOKUP($B222,'LISTA CÓDIGOS'!$A$1:$D$2001,3,FALSE),"")</f>
        <v/>
      </c>
    </row>
    <row r="223" spans="3:4" x14ac:dyDescent="0.2">
      <c r="C223" s="104" t="str">
        <f>IF($B223&lt;&gt;"",VLOOKUP($B223,'LISTA CÓDIGOS'!$A$1:$D$2001,2,FALSE),"")</f>
        <v/>
      </c>
      <c r="D223" s="11" t="str">
        <f>IF($B223&lt;&gt;"",VLOOKUP($B223,'LISTA CÓDIGOS'!$A$1:$D$2001,3,FALSE),"")</f>
        <v/>
      </c>
    </row>
    <row r="224" spans="3:4" x14ac:dyDescent="0.2">
      <c r="C224" s="104" t="str">
        <f>IF($B224&lt;&gt;"",VLOOKUP($B224,'LISTA CÓDIGOS'!$A$1:$D$2001,2,FALSE),"")</f>
        <v/>
      </c>
      <c r="D224" s="11" t="str">
        <f>IF($B224&lt;&gt;"",VLOOKUP($B224,'LISTA CÓDIGOS'!$A$1:$D$2001,3,FALSE),"")</f>
        <v/>
      </c>
    </row>
    <row r="225" spans="3:4" x14ac:dyDescent="0.2">
      <c r="C225" s="104" t="str">
        <f>IF($B225&lt;&gt;"",VLOOKUP($B225,'LISTA CÓDIGOS'!$A$1:$D$2001,2,FALSE),"")</f>
        <v/>
      </c>
      <c r="D225" s="11" t="str">
        <f>IF($B225&lt;&gt;"",VLOOKUP($B225,'LISTA CÓDIGOS'!$A$1:$D$2001,3,FALSE),"")</f>
        <v/>
      </c>
    </row>
    <row r="226" spans="3:4" x14ac:dyDescent="0.2">
      <c r="C226" s="104" t="str">
        <f>IF($B226&lt;&gt;"",VLOOKUP($B226,'LISTA CÓDIGOS'!$A$1:$D$2001,2,FALSE),"")</f>
        <v/>
      </c>
      <c r="D226" s="11" t="str">
        <f>IF($B226&lt;&gt;"",VLOOKUP($B226,'LISTA CÓDIGOS'!$A$1:$D$2001,3,FALSE),"")</f>
        <v/>
      </c>
    </row>
    <row r="227" spans="3:4" x14ac:dyDescent="0.2">
      <c r="C227" s="104" t="str">
        <f>IF($B227&lt;&gt;"",VLOOKUP($B227,'LISTA CÓDIGOS'!$A$1:$D$2001,2,FALSE),"")</f>
        <v/>
      </c>
      <c r="D227" s="11" t="str">
        <f>IF($B227&lt;&gt;"",VLOOKUP($B227,'LISTA CÓDIGOS'!$A$1:$D$2001,3,FALSE),"")</f>
        <v/>
      </c>
    </row>
    <row r="228" spans="3:4" x14ac:dyDescent="0.2">
      <c r="C228" s="104" t="str">
        <f>IF($B228&lt;&gt;"",VLOOKUP($B228,'LISTA CÓDIGOS'!$A$1:$D$2001,2,FALSE),"")</f>
        <v/>
      </c>
      <c r="D228" s="11" t="str">
        <f>IF($B228&lt;&gt;"",VLOOKUP($B228,'LISTA CÓDIGOS'!$A$1:$D$2001,3,FALSE),"")</f>
        <v/>
      </c>
    </row>
    <row r="229" spans="3:4" x14ac:dyDescent="0.2">
      <c r="C229" s="104" t="str">
        <f>IF($B229&lt;&gt;"",VLOOKUP($B229,'LISTA CÓDIGOS'!$A$1:$D$2001,2,FALSE),"")</f>
        <v/>
      </c>
      <c r="D229" s="11" t="str">
        <f>IF($B229&lt;&gt;"",VLOOKUP($B229,'LISTA CÓDIGOS'!$A$1:$D$2001,3,FALSE),"")</f>
        <v/>
      </c>
    </row>
    <row r="230" spans="3:4" x14ac:dyDescent="0.2">
      <c r="C230" s="104" t="str">
        <f>IF($B230&lt;&gt;"",VLOOKUP($B230,'LISTA CÓDIGOS'!$A$1:$D$2001,2,FALSE),"")</f>
        <v/>
      </c>
      <c r="D230" s="11" t="str">
        <f>IF($B230&lt;&gt;"",VLOOKUP($B230,'LISTA CÓDIGOS'!$A$1:$D$2001,3,FALSE),"")</f>
        <v/>
      </c>
    </row>
    <row r="231" spans="3:4" x14ac:dyDescent="0.2">
      <c r="C231" s="104" t="str">
        <f>IF($B231&lt;&gt;"",VLOOKUP($B231,'LISTA CÓDIGOS'!$A$1:$D$2001,2,FALSE),"")</f>
        <v/>
      </c>
      <c r="D231" s="11" t="str">
        <f>IF($B231&lt;&gt;"",VLOOKUP($B231,'LISTA CÓDIGOS'!$A$1:$D$2001,3,FALSE),"")</f>
        <v/>
      </c>
    </row>
    <row r="232" spans="3:4" x14ac:dyDescent="0.2">
      <c r="C232" s="104" t="str">
        <f>IF($B232&lt;&gt;"",VLOOKUP($B232,'LISTA CÓDIGOS'!$A$1:$D$2001,2,FALSE),"")</f>
        <v/>
      </c>
      <c r="D232" s="11" t="str">
        <f>IF($B232&lt;&gt;"",VLOOKUP($B232,'LISTA CÓDIGOS'!$A$1:$D$2001,3,FALSE),"")</f>
        <v/>
      </c>
    </row>
    <row r="233" spans="3:4" x14ac:dyDescent="0.2">
      <c r="C233" s="104" t="str">
        <f>IF($B233&lt;&gt;"",VLOOKUP($B233,'LISTA CÓDIGOS'!$A$1:$D$2001,2,FALSE),"")</f>
        <v/>
      </c>
      <c r="D233" s="11" t="str">
        <f>IF($B233&lt;&gt;"",VLOOKUP($B233,'LISTA CÓDIGOS'!$A$1:$D$2001,3,FALSE),"")</f>
        <v/>
      </c>
    </row>
    <row r="234" spans="3:4" x14ac:dyDescent="0.2">
      <c r="C234" s="104" t="str">
        <f>IF($B234&lt;&gt;"",VLOOKUP($B234,'LISTA CÓDIGOS'!$A$1:$D$2001,2,FALSE),"")</f>
        <v/>
      </c>
      <c r="D234" s="11" t="str">
        <f>IF($B234&lt;&gt;"",VLOOKUP($B234,'LISTA CÓDIGOS'!$A$1:$D$2001,3,FALSE),"")</f>
        <v/>
      </c>
    </row>
    <row r="235" spans="3:4" x14ac:dyDescent="0.2">
      <c r="C235" s="104" t="str">
        <f>IF($B235&lt;&gt;"",VLOOKUP($B235,'LISTA CÓDIGOS'!$A$1:$D$2001,2,FALSE),"")</f>
        <v/>
      </c>
      <c r="D235" s="11" t="str">
        <f>IF($B235&lt;&gt;"",VLOOKUP($B235,'LISTA CÓDIGOS'!$A$1:$D$2001,3,FALSE),"")</f>
        <v/>
      </c>
    </row>
    <row r="236" spans="3:4" x14ac:dyDescent="0.2">
      <c r="C236" s="104" t="str">
        <f>IF($B236&lt;&gt;"",VLOOKUP($B236,'LISTA CÓDIGOS'!$A$1:$D$2001,2,FALSE),"")</f>
        <v/>
      </c>
      <c r="D236" s="11" t="str">
        <f>IF($B236&lt;&gt;"",VLOOKUP($B236,'LISTA CÓDIGOS'!$A$1:$D$2001,3,FALSE),"")</f>
        <v/>
      </c>
    </row>
    <row r="237" spans="3:4" x14ac:dyDescent="0.2">
      <c r="C237" s="104" t="str">
        <f>IF($B237&lt;&gt;"",VLOOKUP($B237,'LISTA CÓDIGOS'!$A$1:$D$2001,2,FALSE),"")</f>
        <v/>
      </c>
      <c r="D237" s="11" t="str">
        <f>IF($B237&lt;&gt;"",VLOOKUP($B237,'LISTA CÓDIGOS'!$A$1:$D$2001,3,FALSE),"")</f>
        <v/>
      </c>
    </row>
    <row r="238" spans="3:4" x14ac:dyDescent="0.2">
      <c r="C238" s="104" t="str">
        <f>IF($B238&lt;&gt;"",VLOOKUP($B238,'LISTA CÓDIGOS'!$A$1:$D$2001,2,FALSE),"")</f>
        <v/>
      </c>
      <c r="D238" s="11" t="str">
        <f>IF($B238&lt;&gt;"",VLOOKUP($B238,'LISTA CÓDIGOS'!$A$1:$D$2001,3,FALSE),"")</f>
        <v/>
      </c>
    </row>
    <row r="239" spans="3:4" x14ac:dyDescent="0.2">
      <c r="C239" s="104" t="str">
        <f>IF($B239&lt;&gt;"",VLOOKUP($B239,'LISTA CÓDIGOS'!$A$1:$D$2001,2,FALSE),"")</f>
        <v/>
      </c>
      <c r="D239" s="11" t="str">
        <f>IF($B239&lt;&gt;"",VLOOKUP($B239,'LISTA CÓDIGOS'!$A$1:$D$2001,3,FALSE),"")</f>
        <v/>
      </c>
    </row>
    <row r="240" spans="3:4" x14ac:dyDescent="0.2">
      <c r="C240" s="104" t="str">
        <f>IF($B240&lt;&gt;"",VLOOKUP($B240,'LISTA CÓDIGOS'!$A$1:$D$2001,2,FALSE),"")</f>
        <v/>
      </c>
      <c r="D240" s="11" t="str">
        <f>IF($B240&lt;&gt;"",VLOOKUP($B240,'LISTA CÓDIGOS'!$A$1:$D$2001,3,FALSE),"")</f>
        <v/>
      </c>
    </row>
    <row r="241" spans="3:4" x14ac:dyDescent="0.2">
      <c r="C241" s="104" t="str">
        <f>IF($B241&lt;&gt;"",VLOOKUP($B241,'LISTA CÓDIGOS'!$A$1:$D$2001,2,FALSE),"")</f>
        <v/>
      </c>
      <c r="D241" s="11" t="str">
        <f>IF($B241&lt;&gt;"",VLOOKUP($B241,'LISTA CÓDIGOS'!$A$1:$D$2001,3,FALSE),"")</f>
        <v/>
      </c>
    </row>
    <row r="242" spans="3:4" x14ac:dyDescent="0.2">
      <c r="C242" s="104" t="str">
        <f>IF($B242&lt;&gt;"",VLOOKUP($B242,'LISTA CÓDIGOS'!$A$1:$D$2001,2,FALSE),"")</f>
        <v/>
      </c>
      <c r="D242" s="11" t="str">
        <f>IF($B242&lt;&gt;"",VLOOKUP($B242,'LISTA CÓDIGOS'!$A$1:$D$2001,3,FALSE),"")</f>
        <v/>
      </c>
    </row>
    <row r="243" spans="3:4" x14ac:dyDescent="0.2">
      <c r="C243" s="104" t="str">
        <f>IF($B243&lt;&gt;"",VLOOKUP($B243,'LISTA CÓDIGOS'!$A$1:$D$2001,2,FALSE),"")</f>
        <v/>
      </c>
      <c r="D243" s="11" t="str">
        <f>IF($B243&lt;&gt;"",VLOOKUP($B243,'LISTA CÓDIGOS'!$A$1:$D$2001,3,FALSE),"")</f>
        <v/>
      </c>
    </row>
    <row r="244" spans="3:4" x14ac:dyDescent="0.2">
      <c r="C244" s="104" t="str">
        <f>IF($B244&lt;&gt;"",VLOOKUP($B244,'LISTA CÓDIGOS'!$A$1:$D$2001,2,FALSE),"")</f>
        <v/>
      </c>
      <c r="D244" s="11" t="str">
        <f>IF($B244&lt;&gt;"",VLOOKUP($B244,'LISTA CÓDIGOS'!$A$1:$D$2001,3,FALSE),"")</f>
        <v/>
      </c>
    </row>
    <row r="245" spans="3:4" x14ac:dyDescent="0.2">
      <c r="C245" s="104" t="str">
        <f>IF($B245&lt;&gt;"",VLOOKUP($B245,'LISTA CÓDIGOS'!$A$1:$D$2001,2,FALSE),"")</f>
        <v/>
      </c>
      <c r="D245" s="11" t="str">
        <f>IF($B245&lt;&gt;"",VLOOKUP($B245,'LISTA CÓDIGOS'!$A$1:$D$2001,3,FALSE),"")</f>
        <v/>
      </c>
    </row>
    <row r="246" spans="3:4" x14ac:dyDescent="0.2">
      <c r="C246" s="104" t="str">
        <f>IF($B246&lt;&gt;"",VLOOKUP($B246,'LISTA CÓDIGOS'!$A$1:$D$2001,2,FALSE),"")</f>
        <v/>
      </c>
      <c r="D246" s="11" t="str">
        <f>IF($B246&lt;&gt;"",VLOOKUP($B246,'LISTA CÓDIGOS'!$A$1:$D$2001,3,FALSE),"")</f>
        <v/>
      </c>
    </row>
    <row r="247" spans="3:4" x14ac:dyDescent="0.2">
      <c r="C247" s="104" t="str">
        <f>IF($B247&lt;&gt;"",VLOOKUP($B247,'LISTA CÓDIGOS'!$A$1:$D$2001,2,FALSE),"")</f>
        <v/>
      </c>
      <c r="D247" s="11" t="str">
        <f>IF($B247&lt;&gt;"",VLOOKUP($B247,'LISTA CÓDIGOS'!$A$1:$D$2001,3,FALSE),"")</f>
        <v/>
      </c>
    </row>
    <row r="248" spans="3:4" x14ac:dyDescent="0.2">
      <c r="C248" s="104" t="str">
        <f>IF($B248&lt;&gt;"",VLOOKUP($B248,'LISTA CÓDIGOS'!$A$1:$D$2001,2,FALSE),"")</f>
        <v/>
      </c>
      <c r="D248" s="11" t="str">
        <f>IF($B248&lt;&gt;"",VLOOKUP($B248,'LISTA CÓDIGOS'!$A$1:$D$2001,3,FALSE),"")</f>
        <v/>
      </c>
    </row>
    <row r="249" spans="3:4" x14ac:dyDescent="0.2">
      <c r="C249" s="104" t="str">
        <f>IF($B249&lt;&gt;"",VLOOKUP($B249,'LISTA CÓDIGOS'!$A$1:$D$2001,2,FALSE),"")</f>
        <v/>
      </c>
      <c r="D249" s="11" t="str">
        <f>IF($B249&lt;&gt;"",VLOOKUP($B249,'LISTA CÓDIGOS'!$A$1:$D$2001,3,FALSE),"")</f>
        <v/>
      </c>
    </row>
    <row r="250" spans="3:4" x14ac:dyDescent="0.2">
      <c r="C250" s="104" t="str">
        <f>IF($B250&lt;&gt;"",VLOOKUP($B250,'LISTA CÓDIGOS'!$A$1:$D$2001,2,FALSE),"")</f>
        <v/>
      </c>
      <c r="D250" s="11" t="str">
        <f>IF($B250&lt;&gt;"",VLOOKUP($B250,'LISTA CÓDIGOS'!$A$1:$D$2001,3,FALSE),"")</f>
        <v/>
      </c>
    </row>
    <row r="251" spans="3:4" x14ac:dyDescent="0.2">
      <c r="C251" s="104" t="str">
        <f>IF($B251&lt;&gt;"",VLOOKUP($B251,'LISTA CÓDIGOS'!$A$1:$D$2001,2,FALSE),"")</f>
        <v/>
      </c>
      <c r="D251" s="11" t="str">
        <f>IF($B251&lt;&gt;"",VLOOKUP($B251,'LISTA CÓDIGOS'!$A$1:$D$2001,3,FALSE),"")</f>
        <v/>
      </c>
    </row>
    <row r="252" spans="3:4" x14ac:dyDescent="0.2">
      <c r="C252" s="104" t="str">
        <f>IF($B252&lt;&gt;"",VLOOKUP($B252,'LISTA CÓDIGOS'!$A$1:$D$2001,2,FALSE),"")</f>
        <v/>
      </c>
      <c r="D252" s="11" t="str">
        <f>IF($B252&lt;&gt;"",VLOOKUP($B252,'LISTA CÓDIGOS'!$A$1:$D$2001,3,FALSE),"")</f>
        <v/>
      </c>
    </row>
    <row r="253" spans="3:4" x14ac:dyDescent="0.2">
      <c r="C253" s="104" t="str">
        <f>IF($B253&lt;&gt;"",VLOOKUP($B253,'LISTA CÓDIGOS'!$A$1:$D$2001,2,FALSE),"")</f>
        <v/>
      </c>
      <c r="D253" s="11" t="str">
        <f>IF($B253&lt;&gt;"",VLOOKUP($B253,'LISTA CÓDIGOS'!$A$1:$D$2001,3,FALSE),"")</f>
        <v/>
      </c>
    </row>
    <row r="254" spans="3:4" x14ac:dyDescent="0.2">
      <c r="C254" s="104" t="str">
        <f>IF($B254&lt;&gt;"",VLOOKUP($B254,'LISTA CÓDIGOS'!$A$1:$D$2001,2,FALSE),"")</f>
        <v/>
      </c>
      <c r="D254" s="11" t="str">
        <f>IF($B254&lt;&gt;"",VLOOKUP($B254,'LISTA CÓDIGOS'!$A$1:$D$2001,3,FALSE),"")</f>
        <v/>
      </c>
    </row>
    <row r="255" spans="3:4" x14ac:dyDescent="0.2">
      <c r="C255" s="104" t="str">
        <f>IF($B255&lt;&gt;"",VLOOKUP($B255,'LISTA CÓDIGOS'!$A$1:$D$2001,2,FALSE),"")</f>
        <v/>
      </c>
      <c r="D255" s="11" t="str">
        <f>IF($B255&lt;&gt;"",VLOOKUP($B255,'LISTA CÓDIGOS'!$A$1:$D$2001,3,FALSE),"")</f>
        <v/>
      </c>
    </row>
    <row r="256" spans="3:4" x14ac:dyDescent="0.2">
      <c r="C256" s="104" t="str">
        <f>IF($B256&lt;&gt;"",VLOOKUP($B256,'LISTA CÓDIGOS'!$A$1:$D$2001,2,FALSE),"")</f>
        <v/>
      </c>
      <c r="D256" s="11" t="str">
        <f>IF($B256&lt;&gt;"",VLOOKUP($B256,'LISTA CÓDIGOS'!$A$1:$D$2001,3,FALSE),"")</f>
        <v/>
      </c>
    </row>
    <row r="257" spans="3:4" x14ac:dyDescent="0.2">
      <c r="C257" s="104" t="str">
        <f>IF($B257&lt;&gt;"",VLOOKUP($B257,'LISTA CÓDIGOS'!$A$1:$D$2001,2,FALSE),"")</f>
        <v/>
      </c>
      <c r="D257" s="11" t="str">
        <f>IF($B257&lt;&gt;"",VLOOKUP($B257,'LISTA CÓDIGOS'!$A$1:$D$2001,3,FALSE),"")</f>
        <v/>
      </c>
    </row>
    <row r="258" spans="3:4" x14ac:dyDescent="0.2">
      <c r="C258" s="104" t="str">
        <f>IF($B258&lt;&gt;"",VLOOKUP($B258,'LISTA CÓDIGOS'!$A$1:$D$2001,2,FALSE),"")</f>
        <v/>
      </c>
      <c r="D258" s="11" t="str">
        <f>IF($B258&lt;&gt;"",VLOOKUP($B258,'LISTA CÓDIGOS'!$A$1:$D$2001,3,FALSE),"")</f>
        <v/>
      </c>
    </row>
    <row r="259" spans="3:4" x14ac:dyDescent="0.2">
      <c r="C259" s="104" t="str">
        <f>IF($B259&lt;&gt;"",VLOOKUP($B259,'LISTA CÓDIGOS'!$A$1:$D$2001,2,FALSE),"")</f>
        <v/>
      </c>
      <c r="D259" s="11" t="str">
        <f>IF($B259&lt;&gt;"",VLOOKUP($B259,'LISTA CÓDIGOS'!$A$1:$D$2001,3,FALSE),"")</f>
        <v/>
      </c>
    </row>
    <row r="260" spans="3:4" x14ac:dyDescent="0.2">
      <c r="C260" s="104" t="str">
        <f>IF($B260&lt;&gt;"",VLOOKUP($B260,'LISTA CÓDIGOS'!$A$1:$D$2001,2,FALSE),"")</f>
        <v/>
      </c>
      <c r="D260" s="11" t="str">
        <f>IF($B260&lt;&gt;"",VLOOKUP($B260,'LISTA CÓDIGOS'!$A$1:$D$2001,3,FALSE),"")</f>
        <v/>
      </c>
    </row>
    <row r="261" spans="3:4" x14ac:dyDescent="0.2">
      <c r="C261" s="104" t="str">
        <f>IF($B261&lt;&gt;"",VLOOKUP($B261,'LISTA CÓDIGOS'!$A$1:$D$2001,2,FALSE),"")</f>
        <v/>
      </c>
      <c r="D261" s="11" t="str">
        <f>IF($B261&lt;&gt;"",VLOOKUP($B261,'LISTA CÓDIGOS'!$A$1:$D$2001,3,FALSE),"")</f>
        <v/>
      </c>
    </row>
    <row r="262" spans="3:4" x14ac:dyDescent="0.2">
      <c r="C262" s="104" t="str">
        <f>IF($B262&lt;&gt;"",VLOOKUP($B262,'LISTA CÓDIGOS'!$A$1:$D$2001,2,FALSE),"")</f>
        <v/>
      </c>
      <c r="D262" s="11" t="str">
        <f>IF($B262&lt;&gt;"",VLOOKUP($B262,'LISTA CÓDIGOS'!$A$1:$D$2001,3,FALSE),"")</f>
        <v/>
      </c>
    </row>
    <row r="263" spans="3:4" x14ac:dyDescent="0.2">
      <c r="C263" s="104" t="str">
        <f>IF($B263&lt;&gt;"",VLOOKUP($B263,'LISTA CÓDIGOS'!$A$1:$D$2001,2,FALSE),"")</f>
        <v/>
      </c>
      <c r="D263" s="11" t="str">
        <f>IF($B263&lt;&gt;"",VLOOKUP($B263,'LISTA CÓDIGOS'!$A$1:$D$2001,3,FALSE),"")</f>
        <v/>
      </c>
    </row>
    <row r="264" spans="3:4" x14ac:dyDescent="0.2">
      <c r="C264" s="104" t="str">
        <f>IF($B264&lt;&gt;"",VLOOKUP($B264,'LISTA CÓDIGOS'!$A$1:$D$2001,2,FALSE),"")</f>
        <v/>
      </c>
      <c r="D264" s="11" t="str">
        <f>IF($B264&lt;&gt;"",VLOOKUP($B264,'LISTA CÓDIGOS'!$A$1:$D$2001,3,FALSE),"")</f>
        <v/>
      </c>
    </row>
    <row r="265" spans="3:4" x14ac:dyDescent="0.2">
      <c r="C265" s="104" t="str">
        <f>IF($B265&lt;&gt;"",VLOOKUP($B265,'LISTA CÓDIGOS'!$A$1:$D$2001,2,FALSE),"")</f>
        <v/>
      </c>
      <c r="D265" s="11" t="str">
        <f>IF($B265&lt;&gt;"",VLOOKUP($B265,'LISTA CÓDIGOS'!$A$1:$D$2001,3,FALSE),"")</f>
        <v/>
      </c>
    </row>
    <row r="266" spans="3:4" x14ac:dyDescent="0.2">
      <c r="C266" s="104" t="str">
        <f>IF($B266&lt;&gt;"",VLOOKUP($B266,'LISTA CÓDIGOS'!$A$1:$D$2001,2,FALSE),"")</f>
        <v/>
      </c>
      <c r="D266" s="11" t="str">
        <f>IF($B266&lt;&gt;"",VLOOKUP($B266,'LISTA CÓDIGOS'!$A$1:$D$2001,3,FALSE),"")</f>
        <v/>
      </c>
    </row>
    <row r="267" spans="3:4" x14ac:dyDescent="0.2">
      <c r="C267" s="104" t="str">
        <f>IF($B267&lt;&gt;"",VLOOKUP($B267,'LISTA CÓDIGOS'!$A$1:$D$2001,2,FALSE),"")</f>
        <v/>
      </c>
      <c r="D267" s="11" t="str">
        <f>IF($B267&lt;&gt;"",VLOOKUP($B267,'LISTA CÓDIGOS'!$A$1:$D$2001,3,FALSE),"")</f>
        <v/>
      </c>
    </row>
    <row r="268" spans="3:4" x14ac:dyDescent="0.2">
      <c r="C268" s="104" t="str">
        <f>IF($B268&lt;&gt;"",VLOOKUP($B268,'LISTA CÓDIGOS'!$A$1:$D$2001,2,FALSE),"")</f>
        <v/>
      </c>
      <c r="D268" s="11" t="str">
        <f>IF($B268&lt;&gt;"",VLOOKUP($B268,'LISTA CÓDIGOS'!$A$1:$D$2001,3,FALSE),"")</f>
        <v/>
      </c>
    </row>
    <row r="269" spans="3:4" x14ac:dyDescent="0.2">
      <c r="C269" s="104" t="str">
        <f>IF($B269&lt;&gt;"",VLOOKUP($B269,'LISTA CÓDIGOS'!$A$1:$D$2001,2,FALSE),"")</f>
        <v/>
      </c>
      <c r="D269" s="11" t="str">
        <f>IF($B269&lt;&gt;"",VLOOKUP($B269,'LISTA CÓDIGOS'!$A$1:$D$2001,3,FALSE),"")</f>
        <v/>
      </c>
    </row>
    <row r="270" spans="3:4" x14ac:dyDescent="0.2">
      <c r="C270" s="104" t="str">
        <f>IF($B270&lt;&gt;"",VLOOKUP($B270,'LISTA CÓDIGOS'!$A$1:$D$2001,2,FALSE),"")</f>
        <v/>
      </c>
      <c r="D270" s="11" t="str">
        <f>IF($B270&lt;&gt;"",VLOOKUP($B270,'LISTA CÓDIGOS'!$A$1:$D$2001,3,FALSE),"")</f>
        <v/>
      </c>
    </row>
    <row r="271" spans="3:4" x14ac:dyDescent="0.2">
      <c r="C271" s="104" t="str">
        <f>IF($B271&lt;&gt;"",VLOOKUP($B271,'LISTA CÓDIGOS'!$A$1:$D$2001,2,FALSE),"")</f>
        <v/>
      </c>
      <c r="D271" s="11" t="str">
        <f>IF($B271&lt;&gt;"",VLOOKUP($B271,'LISTA CÓDIGOS'!$A$1:$D$2001,3,FALSE),"")</f>
        <v/>
      </c>
    </row>
    <row r="272" spans="3:4" x14ac:dyDescent="0.2">
      <c r="C272" s="104" t="str">
        <f>IF($B272&lt;&gt;"",VLOOKUP($B272,'LISTA CÓDIGOS'!$A$1:$D$2001,2,FALSE),"")</f>
        <v/>
      </c>
      <c r="D272" s="11" t="str">
        <f>IF($B272&lt;&gt;"",VLOOKUP($B272,'LISTA CÓDIGOS'!$A$1:$D$2001,3,FALSE),"")</f>
        <v/>
      </c>
    </row>
    <row r="273" spans="3:4" x14ac:dyDescent="0.2">
      <c r="C273" s="104" t="str">
        <f>IF($B273&lt;&gt;"",VLOOKUP($B273,'LISTA CÓDIGOS'!$A$1:$D$2001,2,FALSE),"")</f>
        <v/>
      </c>
      <c r="D273" s="11" t="str">
        <f>IF($B273&lt;&gt;"",VLOOKUP($B273,'LISTA CÓDIGOS'!$A$1:$D$2001,3,FALSE),"")</f>
        <v/>
      </c>
    </row>
    <row r="274" spans="3:4" x14ac:dyDescent="0.2">
      <c r="C274" s="104" t="str">
        <f>IF($B274&lt;&gt;"",VLOOKUP($B274,'LISTA CÓDIGOS'!$A$1:$D$2001,2,FALSE),"")</f>
        <v/>
      </c>
      <c r="D274" s="11" t="str">
        <f>IF($B274&lt;&gt;"",VLOOKUP($B274,'LISTA CÓDIGOS'!$A$1:$D$2001,3,FALSE),"")</f>
        <v/>
      </c>
    </row>
    <row r="275" spans="3:4" x14ac:dyDescent="0.2">
      <c r="C275" s="104" t="str">
        <f>IF($B275&lt;&gt;"",VLOOKUP($B275,'LISTA CÓDIGOS'!$A$1:$D$2001,2,FALSE),"")</f>
        <v/>
      </c>
      <c r="D275" s="11" t="str">
        <f>IF($B275&lt;&gt;"",VLOOKUP($B275,'LISTA CÓDIGOS'!$A$1:$D$2001,3,FALSE),"")</f>
        <v/>
      </c>
    </row>
    <row r="276" spans="3:4" x14ac:dyDescent="0.2">
      <c r="C276" s="104" t="str">
        <f>IF($B276&lt;&gt;"",VLOOKUP($B276,'LISTA CÓDIGOS'!$A$1:$D$2001,2,FALSE),"")</f>
        <v/>
      </c>
      <c r="D276" s="11" t="str">
        <f>IF($B276&lt;&gt;"",VLOOKUP($B276,'LISTA CÓDIGOS'!$A$1:$D$2001,3,FALSE),"")</f>
        <v/>
      </c>
    </row>
    <row r="277" spans="3:4" x14ac:dyDescent="0.2">
      <c r="C277" s="104" t="str">
        <f>IF($B277&lt;&gt;"",VLOOKUP($B277,'LISTA CÓDIGOS'!$A$1:$D$2001,2,FALSE),"")</f>
        <v/>
      </c>
      <c r="D277" s="11" t="str">
        <f>IF($B277&lt;&gt;"",VLOOKUP($B277,'LISTA CÓDIGOS'!$A$1:$D$2001,3,FALSE),"")</f>
        <v/>
      </c>
    </row>
    <row r="278" spans="3:4" x14ac:dyDescent="0.2">
      <c r="C278" s="104" t="str">
        <f>IF($B278&lt;&gt;"",VLOOKUP($B278,'LISTA CÓDIGOS'!$A$1:$D$2001,2,FALSE),"")</f>
        <v/>
      </c>
      <c r="D278" s="11" t="str">
        <f>IF($B278&lt;&gt;"",VLOOKUP($B278,'LISTA CÓDIGOS'!$A$1:$D$2001,3,FALSE),"")</f>
        <v/>
      </c>
    </row>
    <row r="279" spans="3:4" x14ac:dyDescent="0.2">
      <c r="C279" s="104" t="str">
        <f>IF($B279&lt;&gt;"",VLOOKUP($B279,'LISTA CÓDIGOS'!$A$1:$D$2001,2,FALSE),"")</f>
        <v/>
      </c>
      <c r="D279" s="11" t="str">
        <f>IF($B279&lt;&gt;"",VLOOKUP($B279,'LISTA CÓDIGOS'!$A$1:$D$2001,3,FALSE),"")</f>
        <v/>
      </c>
    </row>
    <row r="280" spans="3:4" x14ac:dyDescent="0.2">
      <c r="C280" s="104" t="str">
        <f>IF($B280&lt;&gt;"",VLOOKUP($B280,'LISTA CÓDIGOS'!$A$1:$D$2001,2,FALSE),"")</f>
        <v/>
      </c>
      <c r="D280" s="11" t="str">
        <f>IF($B280&lt;&gt;"",VLOOKUP($B280,'LISTA CÓDIGOS'!$A$1:$D$2001,3,FALSE),"")</f>
        <v/>
      </c>
    </row>
    <row r="281" spans="3:4" x14ac:dyDescent="0.2">
      <c r="C281" s="104" t="str">
        <f>IF($B281&lt;&gt;"",VLOOKUP($B281,'LISTA CÓDIGOS'!$A$1:$D$2001,2,FALSE),"")</f>
        <v/>
      </c>
      <c r="D281" s="11" t="str">
        <f>IF($B281&lt;&gt;"",VLOOKUP($B281,'LISTA CÓDIGOS'!$A$1:$D$2001,3,FALSE),"")</f>
        <v/>
      </c>
    </row>
    <row r="282" spans="3:4" x14ac:dyDescent="0.2">
      <c r="C282" s="104" t="str">
        <f>IF($B282&lt;&gt;"",VLOOKUP($B282,'LISTA CÓDIGOS'!$A$1:$D$2001,2,FALSE),"")</f>
        <v/>
      </c>
      <c r="D282" s="11" t="str">
        <f>IF($B282&lt;&gt;"",VLOOKUP($B282,'LISTA CÓDIGOS'!$A$1:$D$2001,3,FALSE),"")</f>
        <v/>
      </c>
    </row>
    <row r="283" spans="3:4" x14ac:dyDescent="0.2">
      <c r="C283" s="104" t="str">
        <f>IF($B283&lt;&gt;"",VLOOKUP($B283,'LISTA CÓDIGOS'!$A$1:$D$2001,2,FALSE),"")</f>
        <v/>
      </c>
      <c r="D283" s="11" t="str">
        <f>IF($B283&lt;&gt;"",VLOOKUP($B283,'LISTA CÓDIGOS'!$A$1:$D$2001,3,FALSE),"")</f>
        <v/>
      </c>
    </row>
    <row r="284" spans="3:4" x14ac:dyDescent="0.2">
      <c r="C284" s="104" t="str">
        <f>IF($B284&lt;&gt;"",VLOOKUP($B284,'LISTA CÓDIGOS'!$A$1:$D$2001,2,FALSE),"")</f>
        <v/>
      </c>
      <c r="D284" s="11" t="str">
        <f>IF($B284&lt;&gt;"",VLOOKUP($B284,'LISTA CÓDIGOS'!$A$1:$D$2001,3,FALSE),"")</f>
        <v/>
      </c>
    </row>
    <row r="285" spans="3:4" x14ac:dyDescent="0.2">
      <c r="C285" s="104" t="str">
        <f>IF($B285&lt;&gt;"",VLOOKUP($B285,'LISTA CÓDIGOS'!$A$1:$D$2001,2,FALSE),"")</f>
        <v/>
      </c>
      <c r="D285" s="11" t="str">
        <f>IF($B285&lt;&gt;"",VLOOKUP($B285,'LISTA CÓDIGOS'!$A$1:$D$2001,3,FALSE),"")</f>
        <v/>
      </c>
    </row>
    <row r="286" spans="3:4" x14ac:dyDescent="0.2">
      <c r="C286" s="104" t="str">
        <f>IF($B286&lt;&gt;"",VLOOKUP($B286,'LISTA CÓDIGOS'!$A$1:$D$2001,2,FALSE),"")</f>
        <v/>
      </c>
      <c r="D286" s="11" t="str">
        <f>IF($B286&lt;&gt;"",VLOOKUP($B286,'LISTA CÓDIGOS'!$A$1:$D$2001,3,FALSE),"")</f>
        <v/>
      </c>
    </row>
    <row r="287" spans="3:4" x14ac:dyDescent="0.2">
      <c r="C287" s="104" t="str">
        <f>IF($B287&lt;&gt;"",VLOOKUP($B287,'LISTA CÓDIGOS'!$A$1:$D$2001,2,FALSE),"")</f>
        <v/>
      </c>
      <c r="D287" s="11" t="str">
        <f>IF($B287&lt;&gt;"",VLOOKUP($B287,'LISTA CÓDIGOS'!$A$1:$D$2001,3,FALSE),"")</f>
        <v/>
      </c>
    </row>
    <row r="288" spans="3:4" x14ac:dyDescent="0.2">
      <c r="C288" s="104" t="str">
        <f>IF($B288&lt;&gt;"",VLOOKUP($B288,'LISTA CÓDIGOS'!$A$1:$D$2001,2,FALSE),"")</f>
        <v/>
      </c>
      <c r="D288" s="11" t="str">
        <f>IF($B288&lt;&gt;"",VLOOKUP($B288,'LISTA CÓDIGOS'!$A$1:$D$2001,3,FALSE),"")</f>
        <v/>
      </c>
    </row>
    <row r="289" spans="3:4" x14ac:dyDescent="0.2">
      <c r="C289" s="104" t="str">
        <f>IF($B289&lt;&gt;"",VLOOKUP($B289,'LISTA CÓDIGOS'!$A$1:$D$2001,2,FALSE),"")</f>
        <v/>
      </c>
      <c r="D289" s="11" t="str">
        <f>IF($B289&lt;&gt;"",VLOOKUP($B289,'LISTA CÓDIGOS'!$A$1:$D$2001,3,FALSE),"")</f>
        <v/>
      </c>
    </row>
    <row r="290" spans="3:4" x14ac:dyDescent="0.2">
      <c r="C290" s="104" t="str">
        <f>IF($B290&lt;&gt;"",VLOOKUP($B290,'LISTA CÓDIGOS'!$A$1:$D$2001,2,FALSE),"")</f>
        <v/>
      </c>
      <c r="D290" s="11" t="str">
        <f>IF($B290&lt;&gt;"",VLOOKUP($B290,'LISTA CÓDIGOS'!$A$1:$D$2001,3,FALSE),"")</f>
        <v/>
      </c>
    </row>
    <row r="291" spans="3:4" x14ac:dyDescent="0.2">
      <c r="C291" s="104" t="str">
        <f>IF($B291&lt;&gt;"",VLOOKUP($B291,'LISTA CÓDIGOS'!$A$1:$D$2001,2,FALSE),"")</f>
        <v/>
      </c>
      <c r="D291" s="11" t="str">
        <f>IF($B291&lt;&gt;"",VLOOKUP($B291,'LISTA CÓDIGOS'!$A$1:$D$2001,3,FALSE),"")</f>
        <v/>
      </c>
    </row>
    <row r="292" spans="3:4" x14ac:dyDescent="0.2">
      <c r="C292" s="104" t="str">
        <f>IF($B292&lt;&gt;"",VLOOKUP($B292,'LISTA CÓDIGOS'!$A$1:$D$2001,2,FALSE),"")</f>
        <v/>
      </c>
      <c r="D292" s="11" t="str">
        <f>IF($B292&lt;&gt;"",VLOOKUP($B292,'LISTA CÓDIGOS'!$A$1:$D$2001,3,FALSE),"")</f>
        <v/>
      </c>
    </row>
    <row r="293" spans="3:4" x14ac:dyDescent="0.2">
      <c r="C293" s="104" t="str">
        <f>IF($B293&lt;&gt;"",VLOOKUP($B293,'LISTA CÓDIGOS'!$A$1:$D$2001,2,FALSE),"")</f>
        <v/>
      </c>
      <c r="D293" s="11" t="str">
        <f>IF($B293&lt;&gt;"",VLOOKUP($B293,'LISTA CÓDIGOS'!$A$1:$D$2001,3,FALSE),"")</f>
        <v/>
      </c>
    </row>
    <row r="294" spans="3:4" x14ac:dyDescent="0.2">
      <c r="C294" s="104" t="str">
        <f>IF($B294&lt;&gt;"",VLOOKUP($B294,'LISTA CÓDIGOS'!$A$1:$D$2001,2,FALSE),"")</f>
        <v/>
      </c>
      <c r="D294" s="11" t="str">
        <f>IF($B294&lt;&gt;"",VLOOKUP($B294,'LISTA CÓDIGOS'!$A$1:$D$2001,3,FALSE),"")</f>
        <v/>
      </c>
    </row>
    <row r="295" spans="3:4" x14ac:dyDescent="0.2">
      <c r="C295" s="104" t="str">
        <f>IF($B295&lt;&gt;"",VLOOKUP($B295,'LISTA CÓDIGOS'!$A$1:$D$2001,2,FALSE),"")</f>
        <v/>
      </c>
      <c r="D295" s="11" t="str">
        <f>IF($B295&lt;&gt;"",VLOOKUP($B295,'LISTA CÓDIGOS'!$A$1:$D$2001,3,FALSE),"")</f>
        <v/>
      </c>
    </row>
    <row r="296" spans="3:4" x14ac:dyDescent="0.2">
      <c r="C296" s="104" t="str">
        <f>IF($B296&lt;&gt;"",VLOOKUP($B296,'LISTA CÓDIGOS'!$A$1:$D$2001,2,FALSE),"")</f>
        <v/>
      </c>
      <c r="D296" s="11" t="str">
        <f>IF($B296&lt;&gt;"",VLOOKUP($B296,'LISTA CÓDIGOS'!$A$1:$D$2001,3,FALSE),"")</f>
        <v/>
      </c>
    </row>
    <row r="297" spans="3:4" x14ac:dyDescent="0.2">
      <c r="C297" s="104" t="str">
        <f>IF($B297&lt;&gt;"",VLOOKUP($B297,'LISTA CÓDIGOS'!$A$1:$D$2001,2,FALSE),"")</f>
        <v/>
      </c>
      <c r="D297" s="11" t="str">
        <f>IF($B297&lt;&gt;"",VLOOKUP($B297,'LISTA CÓDIGOS'!$A$1:$D$2001,3,FALSE),"")</f>
        <v/>
      </c>
    </row>
    <row r="298" spans="3:4" x14ac:dyDescent="0.2">
      <c r="C298" s="104" t="str">
        <f>IF($B298&lt;&gt;"",VLOOKUP($B298,'LISTA CÓDIGOS'!$A$1:$D$2001,2,FALSE),"")</f>
        <v/>
      </c>
      <c r="D298" s="11" t="str">
        <f>IF($B298&lt;&gt;"",VLOOKUP($B298,'LISTA CÓDIGOS'!$A$1:$D$2001,3,FALSE),"")</f>
        <v/>
      </c>
    </row>
    <row r="299" spans="3:4" x14ac:dyDescent="0.2">
      <c r="C299" s="104" t="str">
        <f>IF($B299&lt;&gt;"",VLOOKUP($B299,'LISTA CÓDIGOS'!$A$1:$D$2001,2,FALSE),"")</f>
        <v/>
      </c>
      <c r="D299" s="11" t="str">
        <f>IF($B299&lt;&gt;"",VLOOKUP($B299,'LISTA CÓDIGOS'!$A$1:$D$2001,3,FALSE),"")</f>
        <v/>
      </c>
    </row>
    <row r="300" spans="3:4" x14ac:dyDescent="0.2">
      <c r="C300" s="104" t="str">
        <f>IF($B300&lt;&gt;"",VLOOKUP($B300,'LISTA CÓDIGOS'!$A$1:$D$2001,2,FALSE),"")</f>
        <v/>
      </c>
      <c r="D300" s="11" t="str">
        <f>IF($B300&lt;&gt;"",VLOOKUP($B300,'LISTA CÓDIGOS'!$A$1:$D$2001,3,FALSE),"")</f>
        <v/>
      </c>
    </row>
    <row r="301" spans="3:4" x14ac:dyDescent="0.2">
      <c r="C301" s="104" t="str">
        <f>IF($B301&lt;&gt;"",VLOOKUP($B301,'LISTA CÓDIGOS'!$A$1:$D$2001,2,FALSE),"")</f>
        <v/>
      </c>
      <c r="D301" s="11" t="str">
        <f>IF($B301&lt;&gt;"",VLOOKUP($B301,'LISTA CÓDIGOS'!$A$1:$D$2001,3,FALSE),"")</f>
        <v/>
      </c>
    </row>
    <row r="302" spans="3:4" x14ac:dyDescent="0.2">
      <c r="C302" s="104" t="str">
        <f>IF($B302&lt;&gt;"",VLOOKUP($B302,'LISTA CÓDIGOS'!$A$1:$D$2001,2,FALSE),"")</f>
        <v/>
      </c>
      <c r="D302" s="11" t="str">
        <f>IF($B302&lt;&gt;"",VLOOKUP($B302,'LISTA CÓDIGOS'!$A$1:$D$2001,3,FALSE),"")</f>
        <v/>
      </c>
    </row>
    <row r="303" spans="3:4" x14ac:dyDescent="0.2">
      <c r="C303" s="104" t="str">
        <f>IF($B303&lt;&gt;"",VLOOKUP($B303,'LISTA CÓDIGOS'!$A$1:$D$2001,2,FALSE),"")</f>
        <v/>
      </c>
      <c r="D303" s="11" t="str">
        <f>IF($B303&lt;&gt;"",VLOOKUP($B303,'LISTA CÓDIGOS'!$A$1:$D$2001,3,FALSE),"")</f>
        <v/>
      </c>
    </row>
    <row r="304" spans="3:4" x14ac:dyDescent="0.2">
      <c r="C304" s="104" t="str">
        <f>IF($B304&lt;&gt;"",VLOOKUP($B304,'LISTA CÓDIGOS'!$A$1:$D$2001,2,FALSE),"")</f>
        <v/>
      </c>
      <c r="D304" s="11" t="str">
        <f>IF($B304&lt;&gt;"",VLOOKUP($B304,'LISTA CÓDIGOS'!$A$1:$D$2001,3,FALSE),"")</f>
        <v/>
      </c>
    </row>
    <row r="305" spans="3:4" x14ac:dyDescent="0.2">
      <c r="C305" s="104" t="str">
        <f>IF($B305&lt;&gt;"",VLOOKUP($B305,'LISTA CÓDIGOS'!$A$1:$D$2001,2,FALSE),"")</f>
        <v/>
      </c>
      <c r="D305" s="11" t="str">
        <f>IF($B305&lt;&gt;"",VLOOKUP($B305,'LISTA CÓDIGOS'!$A$1:$D$2001,3,FALSE),"")</f>
        <v/>
      </c>
    </row>
    <row r="306" spans="3:4" x14ac:dyDescent="0.2">
      <c r="C306" s="104" t="str">
        <f>IF($B306&lt;&gt;"",VLOOKUP($B306,'LISTA CÓDIGOS'!$A$1:$D$2001,2,FALSE),"")</f>
        <v/>
      </c>
      <c r="D306" s="11" t="str">
        <f>IF($B306&lt;&gt;"",VLOOKUP($B306,'LISTA CÓDIGOS'!$A$1:$D$2001,3,FALSE),"")</f>
        <v/>
      </c>
    </row>
    <row r="307" spans="3:4" x14ac:dyDescent="0.2">
      <c r="C307" s="104" t="str">
        <f>IF($B307&lt;&gt;"",VLOOKUP($B307,'LISTA CÓDIGOS'!$A$1:$D$2001,2,FALSE),"")</f>
        <v/>
      </c>
      <c r="D307" s="11" t="str">
        <f>IF($B307&lt;&gt;"",VLOOKUP($B307,'LISTA CÓDIGOS'!$A$1:$D$2001,3,FALSE),"")</f>
        <v/>
      </c>
    </row>
    <row r="308" spans="3:4" x14ac:dyDescent="0.2">
      <c r="C308" s="104" t="str">
        <f>IF($B308&lt;&gt;"",VLOOKUP($B308,'LISTA CÓDIGOS'!$A$1:$D$2001,2,FALSE),"")</f>
        <v/>
      </c>
      <c r="D308" s="11" t="str">
        <f>IF($B308&lt;&gt;"",VLOOKUP($B308,'LISTA CÓDIGOS'!$A$1:$D$2001,3,FALSE),"")</f>
        <v/>
      </c>
    </row>
    <row r="309" spans="3:4" x14ac:dyDescent="0.2">
      <c r="C309" s="104" t="str">
        <f>IF($B309&lt;&gt;"",VLOOKUP($B309,'LISTA CÓDIGOS'!$A$1:$D$2001,2,FALSE),"")</f>
        <v/>
      </c>
      <c r="D309" s="11" t="str">
        <f>IF($B309&lt;&gt;"",VLOOKUP($B309,'LISTA CÓDIGOS'!$A$1:$D$2001,3,FALSE),"")</f>
        <v/>
      </c>
    </row>
    <row r="310" spans="3:4" x14ac:dyDescent="0.2">
      <c r="C310" s="104" t="str">
        <f>IF($B310&lt;&gt;"",VLOOKUP($B310,'LISTA CÓDIGOS'!$A$1:$D$2001,2,FALSE),"")</f>
        <v/>
      </c>
      <c r="D310" s="11" t="str">
        <f>IF($B310&lt;&gt;"",VLOOKUP($B310,'LISTA CÓDIGOS'!$A$1:$D$2001,3,FALSE),"")</f>
        <v/>
      </c>
    </row>
    <row r="311" spans="3:4" x14ac:dyDescent="0.2">
      <c r="C311" s="104" t="str">
        <f>IF($B311&lt;&gt;"",VLOOKUP($B311,'LISTA CÓDIGOS'!$A$1:$D$2001,2,FALSE),"")</f>
        <v/>
      </c>
      <c r="D311" s="11" t="str">
        <f>IF($B311&lt;&gt;"",VLOOKUP($B311,'LISTA CÓDIGOS'!$A$1:$D$2001,3,FALSE),"")</f>
        <v/>
      </c>
    </row>
    <row r="312" spans="3:4" x14ac:dyDescent="0.2">
      <c r="C312" s="104" t="str">
        <f>IF($B312&lt;&gt;"",VLOOKUP($B312,'LISTA CÓDIGOS'!$A$1:$D$2001,2,FALSE),"")</f>
        <v/>
      </c>
      <c r="D312" s="11" t="str">
        <f>IF($B312&lt;&gt;"",VLOOKUP($B312,'LISTA CÓDIGOS'!$A$1:$D$2001,3,FALSE),"")</f>
        <v/>
      </c>
    </row>
    <row r="313" spans="3:4" x14ac:dyDescent="0.2">
      <c r="C313" s="104" t="str">
        <f>IF($B313&lt;&gt;"",VLOOKUP($B313,'LISTA CÓDIGOS'!$A$1:$D$2001,2,FALSE),"")</f>
        <v/>
      </c>
      <c r="D313" s="11" t="str">
        <f>IF($B313&lt;&gt;"",VLOOKUP($B313,'LISTA CÓDIGOS'!$A$1:$D$2001,3,FALSE),"")</f>
        <v/>
      </c>
    </row>
    <row r="314" spans="3:4" x14ac:dyDescent="0.2">
      <c r="C314" s="104" t="str">
        <f>IF($B314&lt;&gt;"",VLOOKUP($B314,'LISTA CÓDIGOS'!$A$1:$D$2001,2,FALSE),"")</f>
        <v/>
      </c>
      <c r="D314" s="11" t="str">
        <f>IF($B314&lt;&gt;"",VLOOKUP($B314,'LISTA CÓDIGOS'!$A$1:$D$2001,3,FALSE),"")</f>
        <v/>
      </c>
    </row>
    <row r="315" spans="3:4" x14ac:dyDescent="0.2">
      <c r="C315" s="104" t="str">
        <f>IF($B315&lt;&gt;"",VLOOKUP($B315,'LISTA CÓDIGOS'!$A$1:$D$2001,2,FALSE),"")</f>
        <v/>
      </c>
      <c r="D315" s="11" t="str">
        <f>IF($B315&lt;&gt;"",VLOOKUP($B315,'LISTA CÓDIGOS'!$A$1:$D$2001,3,FALSE),"")</f>
        <v/>
      </c>
    </row>
    <row r="316" spans="3:4" x14ac:dyDescent="0.2">
      <c r="C316" s="104" t="str">
        <f>IF($B316&lt;&gt;"",VLOOKUP($B316,'LISTA CÓDIGOS'!$A$1:$D$2001,2,FALSE),"")</f>
        <v/>
      </c>
      <c r="D316" s="11" t="str">
        <f>IF($B316&lt;&gt;"",VLOOKUP($B316,'LISTA CÓDIGOS'!$A$1:$D$2001,3,FALSE),"")</f>
        <v/>
      </c>
    </row>
    <row r="317" spans="3:4" x14ac:dyDescent="0.2">
      <c r="C317" s="104" t="str">
        <f>IF($B317&lt;&gt;"",VLOOKUP($B317,'LISTA CÓDIGOS'!$A$1:$D$2001,2,FALSE),"")</f>
        <v/>
      </c>
      <c r="D317" s="11" t="str">
        <f>IF($B317&lt;&gt;"",VLOOKUP($B317,'LISTA CÓDIGOS'!$A$1:$D$2001,3,FALSE),"")</f>
        <v/>
      </c>
    </row>
  </sheetData>
  <sortState ref="B6:E118">
    <sortCondition ref="C6:C118"/>
  </sortState>
  <mergeCells count="9">
    <mergeCell ref="C1:H1"/>
    <mergeCell ref="A7:A8"/>
    <mergeCell ref="B7:B8"/>
    <mergeCell ref="C7:C8"/>
    <mergeCell ref="D7:D8"/>
    <mergeCell ref="E7:E8"/>
    <mergeCell ref="F7:H7"/>
    <mergeCell ref="A4:H4"/>
    <mergeCell ref="A5:F5"/>
  </mergeCells>
  <printOptions horizontalCentered="1"/>
  <pageMargins left="0.78740157480314965" right="0.39370078740157483" top="0.19685039370078741" bottom="0.19685039370078741" header="0.19685039370078741" footer="0.19685039370078741"/>
  <pageSetup paperSize="9" scale="67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1"/>
  <sheetViews>
    <sheetView topLeftCell="A13" workbookViewId="0">
      <selection activeCell="B7" sqref="B7:D7"/>
    </sheetView>
  </sheetViews>
  <sheetFormatPr defaultRowHeight="12.75" x14ac:dyDescent="0.2"/>
  <cols>
    <col min="1" max="1" width="9.5703125" style="140" bestFit="1" customWidth="1"/>
    <col min="2" max="2" width="36.42578125" style="140" bestFit="1" customWidth="1"/>
    <col min="3" max="3" width="12.5703125" style="170" customWidth="1"/>
    <col min="4" max="4" width="6.28515625" style="197" customWidth="1"/>
    <col min="5" max="7" width="9.28515625" style="140" customWidth="1"/>
    <col min="8" max="8" width="49.5703125" style="140" customWidth="1"/>
    <col min="9" max="256" width="9.140625" style="140"/>
    <col min="257" max="257" width="9.5703125" style="140" bestFit="1" customWidth="1"/>
    <col min="258" max="258" width="36.42578125" style="140" bestFit="1" customWidth="1"/>
    <col min="259" max="259" width="8.28515625" style="140" customWidth="1"/>
    <col min="260" max="260" width="3.140625" style="140" bestFit="1" customWidth="1"/>
    <col min="261" max="263" width="9.28515625" style="140" customWidth="1"/>
    <col min="264" max="264" width="49.5703125" style="140" customWidth="1"/>
    <col min="265" max="512" width="9.140625" style="140"/>
    <col min="513" max="513" width="9.5703125" style="140" bestFit="1" customWidth="1"/>
    <col min="514" max="514" width="36.42578125" style="140" bestFit="1" customWidth="1"/>
    <col min="515" max="515" width="8.28515625" style="140" customWidth="1"/>
    <col min="516" max="516" width="3.140625" style="140" bestFit="1" customWidth="1"/>
    <col min="517" max="519" width="9.28515625" style="140" customWidth="1"/>
    <col min="520" max="520" width="49.5703125" style="140" customWidth="1"/>
    <col min="521" max="768" width="9.140625" style="140"/>
    <col min="769" max="769" width="9.5703125" style="140" bestFit="1" customWidth="1"/>
    <col min="770" max="770" width="36.42578125" style="140" bestFit="1" customWidth="1"/>
    <col min="771" max="771" width="8.28515625" style="140" customWidth="1"/>
    <col min="772" max="772" width="3.140625" style="140" bestFit="1" customWidth="1"/>
    <col min="773" max="775" width="9.28515625" style="140" customWidth="1"/>
    <col min="776" max="776" width="49.5703125" style="140" customWidth="1"/>
    <col min="777" max="1024" width="9.140625" style="140"/>
    <col min="1025" max="1025" width="9.5703125" style="140" bestFit="1" customWidth="1"/>
    <col min="1026" max="1026" width="36.42578125" style="140" bestFit="1" customWidth="1"/>
    <col min="1027" max="1027" width="8.28515625" style="140" customWidth="1"/>
    <col min="1028" max="1028" width="3.140625" style="140" bestFit="1" customWidth="1"/>
    <col min="1029" max="1031" width="9.28515625" style="140" customWidth="1"/>
    <col min="1032" max="1032" width="49.5703125" style="140" customWidth="1"/>
    <col min="1033" max="1280" width="9.140625" style="140"/>
    <col min="1281" max="1281" width="9.5703125" style="140" bestFit="1" customWidth="1"/>
    <col min="1282" max="1282" width="36.42578125" style="140" bestFit="1" customWidth="1"/>
    <col min="1283" max="1283" width="8.28515625" style="140" customWidth="1"/>
    <col min="1284" max="1284" width="3.140625" style="140" bestFit="1" customWidth="1"/>
    <col min="1285" max="1287" width="9.28515625" style="140" customWidth="1"/>
    <col min="1288" max="1288" width="49.5703125" style="140" customWidth="1"/>
    <col min="1289" max="1536" width="9.140625" style="140"/>
    <col min="1537" max="1537" width="9.5703125" style="140" bestFit="1" customWidth="1"/>
    <col min="1538" max="1538" width="36.42578125" style="140" bestFit="1" customWidth="1"/>
    <col min="1539" max="1539" width="8.28515625" style="140" customWidth="1"/>
    <col min="1540" max="1540" width="3.140625" style="140" bestFit="1" customWidth="1"/>
    <col min="1541" max="1543" width="9.28515625" style="140" customWidth="1"/>
    <col min="1544" max="1544" width="49.5703125" style="140" customWidth="1"/>
    <col min="1545" max="1792" width="9.140625" style="140"/>
    <col min="1793" max="1793" width="9.5703125" style="140" bestFit="1" customWidth="1"/>
    <col min="1794" max="1794" width="36.42578125" style="140" bestFit="1" customWidth="1"/>
    <col min="1795" max="1795" width="8.28515625" style="140" customWidth="1"/>
    <col min="1796" max="1796" width="3.140625" style="140" bestFit="1" customWidth="1"/>
    <col min="1797" max="1799" width="9.28515625" style="140" customWidth="1"/>
    <col min="1800" max="1800" width="49.5703125" style="140" customWidth="1"/>
    <col min="1801" max="2048" width="9.140625" style="140"/>
    <col min="2049" max="2049" width="9.5703125" style="140" bestFit="1" customWidth="1"/>
    <col min="2050" max="2050" width="36.42578125" style="140" bestFit="1" customWidth="1"/>
    <col min="2051" max="2051" width="8.28515625" style="140" customWidth="1"/>
    <col min="2052" max="2052" width="3.140625" style="140" bestFit="1" customWidth="1"/>
    <col min="2053" max="2055" width="9.28515625" style="140" customWidth="1"/>
    <col min="2056" max="2056" width="49.5703125" style="140" customWidth="1"/>
    <col min="2057" max="2304" width="9.140625" style="140"/>
    <col min="2305" max="2305" width="9.5703125" style="140" bestFit="1" customWidth="1"/>
    <col min="2306" max="2306" width="36.42578125" style="140" bestFit="1" customWidth="1"/>
    <col min="2307" max="2307" width="8.28515625" style="140" customWidth="1"/>
    <col min="2308" max="2308" width="3.140625" style="140" bestFit="1" customWidth="1"/>
    <col min="2309" max="2311" width="9.28515625" style="140" customWidth="1"/>
    <col min="2312" max="2312" width="49.5703125" style="140" customWidth="1"/>
    <col min="2313" max="2560" width="9.140625" style="140"/>
    <col min="2561" max="2561" width="9.5703125" style="140" bestFit="1" customWidth="1"/>
    <col min="2562" max="2562" width="36.42578125" style="140" bestFit="1" customWidth="1"/>
    <col min="2563" max="2563" width="8.28515625" style="140" customWidth="1"/>
    <col min="2564" max="2564" width="3.140625" style="140" bestFit="1" customWidth="1"/>
    <col min="2565" max="2567" width="9.28515625" style="140" customWidth="1"/>
    <col min="2568" max="2568" width="49.5703125" style="140" customWidth="1"/>
    <col min="2569" max="2816" width="9.140625" style="140"/>
    <col min="2817" max="2817" width="9.5703125" style="140" bestFit="1" customWidth="1"/>
    <col min="2818" max="2818" width="36.42578125" style="140" bestFit="1" customWidth="1"/>
    <col min="2819" max="2819" width="8.28515625" style="140" customWidth="1"/>
    <col min="2820" max="2820" width="3.140625" style="140" bestFit="1" customWidth="1"/>
    <col min="2821" max="2823" width="9.28515625" style="140" customWidth="1"/>
    <col min="2824" max="2824" width="49.5703125" style="140" customWidth="1"/>
    <col min="2825" max="3072" width="9.140625" style="140"/>
    <col min="3073" max="3073" width="9.5703125" style="140" bestFit="1" customWidth="1"/>
    <col min="3074" max="3074" width="36.42578125" style="140" bestFit="1" customWidth="1"/>
    <col min="3075" max="3075" width="8.28515625" style="140" customWidth="1"/>
    <col min="3076" max="3076" width="3.140625" style="140" bestFit="1" customWidth="1"/>
    <col min="3077" max="3079" width="9.28515625" style="140" customWidth="1"/>
    <col min="3080" max="3080" width="49.5703125" style="140" customWidth="1"/>
    <col min="3081" max="3328" width="9.140625" style="140"/>
    <col min="3329" max="3329" width="9.5703125" style="140" bestFit="1" customWidth="1"/>
    <col min="3330" max="3330" width="36.42578125" style="140" bestFit="1" customWidth="1"/>
    <col min="3331" max="3331" width="8.28515625" style="140" customWidth="1"/>
    <col min="3332" max="3332" width="3.140625" style="140" bestFit="1" customWidth="1"/>
    <col min="3333" max="3335" width="9.28515625" style="140" customWidth="1"/>
    <col min="3336" max="3336" width="49.5703125" style="140" customWidth="1"/>
    <col min="3337" max="3584" width="9.140625" style="140"/>
    <col min="3585" max="3585" width="9.5703125" style="140" bestFit="1" customWidth="1"/>
    <col min="3586" max="3586" width="36.42578125" style="140" bestFit="1" customWidth="1"/>
    <col min="3587" max="3587" width="8.28515625" style="140" customWidth="1"/>
    <col min="3588" max="3588" width="3.140625" style="140" bestFit="1" customWidth="1"/>
    <col min="3589" max="3591" width="9.28515625" style="140" customWidth="1"/>
    <col min="3592" max="3592" width="49.5703125" style="140" customWidth="1"/>
    <col min="3593" max="3840" width="9.140625" style="140"/>
    <col min="3841" max="3841" width="9.5703125" style="140" bestFit="1" customWidth="1"/>
    <col min="3842" max="3842" width="36.42578125" style="140" bestFit="1" customWidth="1"/>
    <col min="3843" max="3843" width="8.28515625" style="140" customWidth="1"/>
    <col min="3844" max="3844" width="3.140625" style="140" bestFit="1" customWidth="1"/>
    <col min="3845" max="3847" width="9.28515625" style="140" customWidth="1"/>
    <col min="3848" max="3848" width="49.5703125" style="140" customWidth="1"/>
    <col min="3849" max="4096" width="9.140625" style="140"/>
    <col min="4097" max="4097" width="9.5703125" style="140" bestFit="1" customWidth="1"/>
    <col min="4098" max="4098" width="36.42578125" style="140" bestFit="1" customWidth="1"/>
    <col min="4099" max="4099" width="8.28515625" style="140" customWidth="1"/>
    <col min="4100" max="4100" width="3.140625" style="140" bestFit="1" customWidth="1"/>
    <col min="4101" max="4103" width="9.28515625" style="140" customWidth="1"/>
    <col min="4104" max="4104" width="49.5703125" style="140" customWidth="1"/>
    <col min="4105" max="4352" width="9.140625" style="140"/>
    <col min="4353" max="4353" width="9.5703125" style="140" bestFit="1" customWidth="1"/>
    <col min="4354" max="4354" width="36.42578125" style="140" bestFit="1" customWidth="1"/>
    <col min="4355" max="4355" width="8.28515625" style="140" customWidth="1"/>
    <col min="4356" max="4356" width="3.140625" style="140" bestFit="1" customWidth="1"/>
    <col min="4357" max="4359" width="9.28515625" style="140" customWidth="1"/>
    <col min="4360" max="4360" width="49.5703125" style="140" customWidth="1"/>
    <col min="4361" max="4608" width="9.140625" style="140"/>
    <col min="4609" max="4609" width="9.5703125" style="140" bestFit="1" customWidth="1"/>
    <col min="4610" max="4610" width="36.42578125" style="140" bestFit="1" customWidth="1"/>
    <col min="4611" max="4611" width="8.28515625" style="140" customWidth="1"/>
    <col min="4612" max="4612" width="3.140625" style="140" bestFit="1" customWidth="1"/>
    <col min="4613" max="4615" width="9.28515625" style="140" customWidth="1"/>
    <col min="4616" max="4616" width="49.5703125" style="140" customWidth="1"/>
    <col min="4617" max="4864" width="9.140625" style="140"/>
    <col min="4865" max="4865" width="9.5703125" style="140" bestFit="1" customWidth="1"/>
    <col min="4866" max="4866" width="36.42578125" style="140" bestFit="1" customWidth="1"/>
    <col min="4867" max="4867" width="8.28515625" style="140" customWidth="1"/>
    <col min="4868" max="4868" width="3.140625" style="140" bestFit="1" customWidth="1"/>
    <col min="4869" max="4871" width="9.28515625" style="140" customWidth="1"/>
    <col min="4872" max="4872" width="49.5703125" style="140" customWidth="1"/>
    <col min="4873" max="5120" width="9.140625" style="140"/>
    <col min="5121" max="5121" width="9.5703125" style="140" bestFit="1" customWidth="1"/>
    <col min="5122" max="5122" width="36.42578125" style="140" bestFit="1" customWidth="1"/>
    <col min="5123" max="5123" width="8.28515625" style="140" customWidth="1"/>
    <col min="5124" max="5124" width="3.140625" style="140" bestFit="1" customWidth="1"/>
    <col min="5125" max="5127" width="9.28515625" style="140" customWidth="1"/>
    <col min="5128" max="5128" width="49.5703125" style="140" customWidth="1"/>
    <col min="5129" max="5376" width="9.140625" style="140"/>
    <col min="5377" max="5377" width="9.5703125" style="140" bestFit="1" customWidth="1"/>
    <col min="5378" max="5378" width="36.42578125" style="140" bestFit="1" customWidth="1"/>
    <col min="5379" max="5379" width="8.28515625" style="140" customWidth="1"/>
    <col min="5380" max="5380" width="3.140625" style="140" bestFit="1" customWidth="1"/>
    <col min="5381" max="5383" width="9.28515625" style="140" customWidth="1"/>
    <col min="5384" max="5384" width="49.5703125" style="140" customWidth="1"/>
    <col min="5385" max="5632" width="9.140625" style="140"/>
    <col min="5633" max="5633" width="9.5703125" style="140" bestFit="1" customWidth="1"/>
    <col min="5634" max="5634" width="36.42578125" style="140" bestFit="1" customWidth="1"/>
    <col min="5635" max="5635" width="8.28515625" style="140" customWidth="1"/>
    <col min="5636" max="5636" width="3.140625" style="140" bestFit="1" customWidth="1"/>
    <col min="5637" max="5639" width="9.28515625" style="140" customWidth="1"/>
    <col min="5640" max="5640" width="49.5703125" style="140" customWidth="1"/>
    <col min="5641" max="5888" width="9.140625" style="140"/>
    <col min="5889" max="5889" width="9.5703125" style="140" bestFit="1" customWidth="1"/>
    <col min="5890" max="5890" width="36.42578125" style="140" bestFit="1" customWidth="1"/>
    <col min="5891" max="5891" width="8.28515625" style="140" customWidth="1"/>
    <col min="5892" max="5892" width="3.140625" style="140" bestFit="1" customWidth="1"/>
    <col min="5893" max="5895" width="9.28515625" style="140" customWidth="1"/>
    <col min="5896" max="5896" width="49.5703125" style="140" customWidth="1"/>
    <col min="5897" max="6144" width="9.140625" style="140"/>
    <col min="6145" max="6145" width="9.5703125" style="140" bestFit="1" customWidth="1"/>
    <col min="6146" max="6146" width="36.42578125" style="140" bestFit="1" customWidth="1"/>
    <col min="6147" max="6147" width="8.28515625" style="140" customWidth="1"/>
    <col min="6148" max="6148" width="3.140625" style="140" bestFit="1" customWidth="1"/>
    <col min="6149" max="6151" width="9.28515625" style="140" customWidth="1"/>
    <col min="6152" max="6152" width="49.5703125" style="140" customWidth="1"/>
    <col min="6153" max="6400" width="9.140625" style="140"/>
    <col min="6401" max="6401" width="9.5703125" style="140" bestFit="1" customWidth="1"/>
    <col min="6402" max="6402" width="36.42578125" style="140" bestFit="1" customWidth="1"/>
    <col min="6403" max="6403" width="8.28515625" style="140" customWidth="1"/>
    <col min="6404" max="6404" width="3.140625" style="140" bestFit="1" customWidth="1"/>
    <col min="6405" max="6407" width="9.28515625" style="140" customWidth="1"/>
    <col min="6408" max="6408" width="49.5703125" style="140" customWidth="1"/>
    <col min="6409" max="6656" width="9.140625" style="140"/>
    <col min="6657" max="6657" width="9.5703125" style="140" bestFit="1" customWidth="1"/>
    <col min="6658" max="6658" width="36.42578125" style="140" bestFit="1" customWidth="1"/>
    <col min="6659" max="6659" width="8.28515625" style="140" customWidth="1"/>
    <col min="6660" max="6660" width="3.140625" style="140" bestFit="1" customWidth="1"/>
    <col min="6661" max="6663" width="9.28515625" style="140" customWidth="1"/>
    <col min="6664" max="6664" width="49.5703125" style="140" customWidth="1"/>
    <col min="6665" max="6912" width="9.140625" style="140"/>
    <col min="6913" max="6913" width="9.5703125" style="140" bestFit="1" customWidth="1"/>
    <col min="6914" max="6914" width="36.42578125" style="140" bestFit="1" customWidth="1"/>
    <col min="6915" max="6915" width="8.28515625" style="140" customWidth="1"/>
    <col min="6916" max="6916" width="3.140625" style="140" bestFit="1" customWidth="1"/>
    <col min="6917" max="6919" width="9.28515625" style="140" customWidth="1"/>
    <col min="6920" max="6920" width="49.5703125" style="140" customWidth="1"/>
    <col min="6921" max="7168" width="9.140625" style="140"/>
    <col min="7169" max="7169" width="9.5703125" style="140" bestFit="1" customWidth="1"/>
    <col min="7170" max="7170" width="36.42578125" style="140" bestFit="1" customWidth="1"/>
    <col min="7171" max="7171" width="8.28515625" style="140" customWidth="1"/>
    <col min="7172" max="7172" width="3.140625" style="140" bestFit="1" customWidth="1"/>
    <col min="7173" max="7175" width="9.28515625" style="140" customWidth="1"/>
    <col min="7176" max="7176" width="49.5703125" style="140" customWidth="1"/>
    <col min="7177" max="7424" width="9.140625" style="140"/>
    <col min="7425" max="7425" width="9.5703125" style="140" bestFit="1" customWidth="1"/>
    <col min="7426" max="7426" width="36.42578125" style="140" bestFit="1" customWidth="1"/>
    <col min="7427" max="7427" width="8.28515625" style="140" customWidth="1"/>
    <col min="7428" max="7428" width="3.140625" style="140" bestFit="1" customWidth="1"/>
    <col min="7429" max="7431" width="9.28515625" style="140" customWidth="1"/>
    <col min="7432" max="7432" width="49.5703125" style="140" customWidth="1"/>
    <col min="7433" max="7680" width="9.140625" style="140"/>
    <col min="7681" max="7681" width="9.5703125" style="140" bestFit="1" customWidth="1"/>
    <col min="7682" max="7682" width="36.42578125" style="140" bestFit="1" customWidth="1"/>
    <col min="7683" max="7683" width="8.28515625" style="140" customWidth="1"/>
    <col min="7684" max="7684" width="3.140625" style="140" bestFit="1" customWidth="1"/>
    <col min="7685" max="7687" width="9.28515625" style="140" customWidth="1"/>
    <col min="7688" max="7688" width="49.5703125" style="140" customWidth="1"/>
    <col min="7689" max="7936" width="9.140625" style="140"/>
    <col min="7937" max="7937" width="9.5703125" style="140" bestFit="1" customWidth="1"/>
    <col min="7938" max="7938" width="36.42578125" style="140" bestFit="1" customWidth="1"/>
    <col min="7939" max="7939" width="8.28515625" style="140" customWidth="1"/>
    <col min="7940" max="7940" width="3.140625" style="140" bestFit="1" customWidth="1"/>
    <col min="7941" max="7943" width="9.28515625" style="140" customWidth="1"/>
    <col min="7944" max="7944" width="49.5703125" style="140" customWidth="1"/>
    <col min="7945" max="8192" width="9.140625" style="140"/>
    <col min="8193" max="8193" width="9.5703125" style="140" bestFit="1" customWidth="1"/>
    <col min="8194" max="8194" width="36.42578125" style="140" bestFit="1" customWidth="1"/>
    <col min="8195" max="8195" width="8.28515625" style="140" customWidth="1"/>
    <col min="8196" max="8196" width="3.140625" style="140" bestFit="1" customWidth="1"/>
    <col min="8197" max="8199" width="9.28515625" style="140" customWidth="1"/>
    <col min="8200" max="8200" width="49.5703125" style="140" customWidth="1"/>
    <col min="8201" max="8448" width="9.140625" style="140"/>
    <col min="8449" max="8449" width="9.5703125" style="140" bestFit="1" customWidth="1"/>
    <col min="8450" max="8450" width="36.42578125" style="140" bestFit="1" customWidth="1"/>
    <col min="8451" max="8451" width="8.28515625" style="140" customWidth="1"/>
    <col min="8452" max="8452" width="3.140625" style="140" bestFit="1" customWidth="1"/>
    <col min="8453" max="8455" width="9.28515625" style="140" customWidth="1"/>
    <col min="8456" max="8456" width="49.5703125" style="140" customWidth="1"/>
    <col min="8457" max="8704" width="9.140625" style="140"/>
    <col min="8705" max="8705" width="9.5703125" style="140" bestFit="1" customWidth="1"/>
    <col min="8706" max="8706" width="36.42578125" style="140" bestFit="1" customWidth="1"/>
    <col min="8707" max="8707" width="8.28515625" style="140" customWidth="1"/>
    <col min="8708" max="8708" width="3.140625" style="140" bestFit="1" customWidth="1"/>
    <col min="8709" max="8711" width="9.28515625" style="140" customWidth="1"/>
    <col min="8712" max="8712" width="49.5703125" style="140" customWidth="1"/>
    <col min="8713" max="8960" width="9.140625" style="140"/>
    <col min="8961" max="8961" width="9.5703125" style="140" bestFit="1" customWidth="1"/>
    <col min="8962" max="8962" width="36.42578125" style="140" bestFit="1" customWidth="1"/>
    <col min="8963" max="8963" width="8.28515625" style="140" customWidth="1"/>
    <col min="8964" max="8964" width="3.140625" style="140" bestFit="1" customWidth="1"/>
    <col min="8965" max="8967" width="9.28515625" style="140" customWidth="1"/>
    <col min="8968" max="8968" width="49.5703125" style="140" customWidth="1"/>
    <col min="8969" max="9216" width="9.140625" style="140"/>
    <col min="9217" max="9217" width="9.5703125" style="140" bestFit="1" customWidth="1"/>
    <col min="9218" max="9218" width="36.42578125" style="140" bestFit="1" customWidth="1"/>
    <col min="9219" max="9219" width="8.28515625" style="140" customWidth="1"/>
    <col min="9220" max="9220" width="3.140625" style="140" bestFit="1" customWidth="1"/>
    <col min="9221" max="9223" width="9.28515625" style="140" customWidth="1"/>
    <col min="9224" max="9224" width="49.5703125" style="140" customWidth="1"/>
    <col min="9225" max="9472" width="9.140625" style="140"/>
    <col min="9473" max="9473" width="9.5703125" style="140" bestFit="1" customWidth="1"/>
    <col min="9474" max="9474" width="36.42578125" style="140" bestFit="1" customWidth="1"/>
    <col min="9475" max="9475" width="8.28515625" style="140" customWidth="1"/>
    <col min="9476" max="9476" width="3.140625" style="140" bestFit="1" customWidth="1"/>
    <col min="9477" max="9479" width="9.28515625" style="140" customWidth="1"/>
    <col min="9480" max="9480" width="49.5703125" style="140" customWidth="1"/>
    <col min="9481" max="9728" width="9.140625" style="140"/>
    <col min="9729" max="9729" width="9.5703125" style="140" bestFit="1" customWidth="1"/>
    <col min="9730" max="9730" width="36.42578125" style="140" bestFit="1" customWidth="1"/>
    <col min="9731" max="9731" width="8.28515625" style="140" customWidth="1"/>
    <col min="9732" max="9732" width="3.140625" style="140" bestFit="1" customWidth="1"/>
    <col min="9733" max="9735" width="9.28515625" style="140" customWidth="1"/>
    <col min="9736" max="9736" width="49.5703125" style="140" customWidth="1"/>
    <col min="9737" max="9984" width="9.140625" style="140"/>
    <col min="9985" max="9985" width="9.5703125" style="140" bestFit="1" customWidth="1"/>
    <col min="9986" max="9986" width="36.42578125" style="140" bestFit="1" customWidth="1"/>
    <col min="9987" max="9987" width="8.28515625" style="140" customWidth="1"/>
    <col min="9988" max="9988" width="3.140625" style="140" bestFit="1" customWidth="1"/>
    <col min="9989" max="9991" width="9.28515625" style="140" customWidth="1"/>
    <col min="9992" max="9992" width="49.5703125" style="140" customWidth="1"/>
    <col min="9993" max="10240" width="9.140625" style="140"/>
    <col min="10241" max="10241" width="9.5703125" style="140" bestFit="1" customWidth="1"/>
    <col min="10242" max="10242" width="36.42578125" style="140" bestFit="1" customWidth="1"/>
    <col min="10243" max="10243" width="8.28515625" style="140" customWidth="1"/>
    <col min="10244" max="10244" width="3.140625" style="140" bestFit="1" customWidth="1"/>
    <col min="10245" max="10247" width="9.28515625" style="140" customWidth="1"/>
    <col min="10248" max="10248" width="49.5703125" style="140" customWidth="1"/>
    <col min="10249" max="10496" width="9.140625" style="140"/>
    <col min="10497" max="10497" width="9.5703125" style="140" bestFit="1" customWidth="1"/>
    <col min="10498" max="10498" width="36.42578125" style="140" bestFit="1" customWidth="1"/>
    <col min="10499" max="10499" width="8.28515625" style="140" customWidth="1"/>
    <col min="10500" max="10500" width="3.140625" style="140" bestFit="1" customWidth="1"/>
    <col min="10501" max="10503" width="9.28515625" style="140" customWidth="1"/>
    <col min="10504" max="10504" width="49.5703125" style="140" customWidth="1"/>
    <col min="10505" max="10752" width="9.140625" style="140"/>
    <col min="10753" max="10753" width="9.5703125" style="140" bestFit="1" customWidth="1"/>
    <col min="10754" max="10754" width="36.42578125" style="140" bestFit="1" customWidth="1"/>
    <col min="10755" max="10755" width="8.28515625" style="140" customWidth="1"/>
    <col min="10756" max="10756" width="3.140625" style="140" bestFit="1" customWidth="1"/>
    <col min="10757" max="10759" width="9.28515625" style="140" customWidth="1"/>
    <col min="10760" max="10760" width="49.5703125" style="140" customWidth="1"/>
    <col min="10761" max="11008" width="9.140625" style="140"/>
    <col min="11009" max="11009" width="9.5703125" style="140" bestFit="1" customWidth="1"/>
    <col min="11010" max="11010" width="36.42578125" style="140" bestFit="1" customWidth="1"/>
    <col min="11011" max="11011" width="8.28515625" style="140" customWidth="1"/>
    <col min="11012" max="11012" width="3.140625" style="140" bestFit="1" customWidth="1"/>
    <col min="11013" max="11015" width="9.28515625" style="140" customWidth="1"/>
    <col min="11016" max="11016" width="49.5703125" style="140" customWidth="1"/>
    <col min="11017" max="11264" width="9.140625" style="140"/>
    <col min="11265" max="11265" width="9.5703125" style="140" bestFit="1" customWidth="1"/>
    <col min="11266" max="11266" width="36.42578125" style="140" bestFit="1" customWidth="1"/>
    <col min="11267" max="11267" width="8.28515625" style="140" customWidth="1"/>
    <col min="11268" max="11268" width="3.140625" style="140" bestFit="1" customWidth="1"/>
    <col min="11269" max="11271" width="9.28515625" style="140" customWidth="1"/>
    <col min="11272" max="11272" width="49.5703125" style="140" customWidth="1"/>
    <col min="11273" max="11520" width="9.140625" style="140"/>
    <col min="11521" max="11521" width="9.5703125" style="140" bestFit="1" customWidth="1"/>
    <col min="11522" max="11522" width="36.42578125" style="140" bestFit="1" customWidth="1"/>
    <col min="11523" max="11523" width="8.28515625" style="140" customWidth="1"/>
    <col min="11524" max="11524" width="3.140625" style="140" bestFit="1" customWidth="1"/>
    <col min="11525" max="11527" width="9.28515625" style="140" customWidth="1"/>
    <col min="11528" max="11528" width="49.5703125" style="140" customWidth="1"/>
    <col min="11529" max="11776" width="9.140625" style="140"/>
    <col min="11777" max="11777" width="9.5703125" style="140" bestFit="1" customWidth="1"/>
    <col min="11778" max="11778" width="36.42578125" style="140" bestFit="1" customWidth="1"/>
    <col min="11779" max="11779" width="8.28515625" style="140" customWidth="1"/>
    <col min="11780" max="11780" width="3.140625" style="140" bestFit="1" customWidth="1"/>
    <col min="11781" max="11783" width="9.28515625" style="140" customWidth="1"/>
    <col min="11784" max="11784" width="49.5703125" style="140" customWidth="1"/>
    <col min="11785" max="12032" width="9.140625" style="140"/>
    <col min="12033" max="12033" width="9.5703125" style="140" bestFit="1" customWidth="1"/>
    <col min="12034" max="12034" width="36.42578125" style="140" bestFit="1" customWidth="1"/>
    <col min="12035" max="12035" width="8.28515625" style="140" customWidth="1"/>
    <col min="12036" max="12036" width="3.140625" style="140" bestFit="1" customWidth="1"/>
    <col min="12037" max="12039" width="9.28515625" style="140" customWidth="1"/>
    <col min="12040" max="12040" width="49.5703125" style="140" customWidth="1"/>
    <col min="12041" max="12288" width="9.140625" style="140"/>
    <col min="12289" max="12289" width="9.5703125" style="140" bestFit="1" customWidth="1"/>
    <col min="12290" max="12290" width="36.42578125" style="140" bestFit="1" customWidth="1"/>
    <col min="12291" max="12291" width="8.28515625" style="140" customWidth="1"/>
    <col min="12292" max="12292" width="3.140625" style="140" bestFit="1" customWidth="1"/>
    <col min="12293" max="12295" width="9.28515625" style="140" customWidth="1"/>
    <col min="12296" max="12296" width="49.5703125" style="140" customWidth="1"/>
    <col min="12297" max="12544" width="9.140625" style="140"/>
    <col min="12545" max="12545" width="9.5703125" style="140" bestFit="1" customWidth="1"/>
    <col min="12546" max="12546" width="36.42578125" style="140" bestFit="1" customWidth="1"/>
    <col min="12547" max="12547" width="8.28515625" style="140" customWidth="1"/>
    <col min="12548" max="12548" width="3.140625" style="140" bestFit="1" customWidth="1"/>
    <col min="12549" max="12551" width="9.28515625" style="140" customWidth="1"/>
    <col min="12552" max="12552" width="49.5703125" style="140" customWidth="1"/>
    <col min="12553" max="12800" width="9.140625" style="140"/>
    <col min="12801" max="12801" width="9.5703125" style="140" bestFit="1" customWidth="1"/>
    <col min="12802" max="12802" width="36.42578125" style="140" bestFit="1" customWidth="1"/>
    <col min="12803" max="12803" width="8.28515625" style="140" customWidth="1"/>
    <col min="12804" max="12804" width="3.140625" style="140" bestFit="1" customWidth="1"/>
    <col min="12805" max="12807" width="9.28515625" style="140" customWidth="1"/>
    <col min="12808" max="12808" width="49.5703125" style="140" customWidth="1"/>
    <col min="12809" max="13056" width="9.140625" style="140"/>
    <col min="13057" max="13057" width="9.5703125" style="140" bestFit="1" customWidth="1"/>
    <col min="13058" max="13058" width="36.42578125" style="140" bestFit="1" customWidth="1"/>
    <col min="13059" max="13059" width="8.28515625" style="140" customWidth="1"/>
    <col min="13060" max="13060" width="3.140625" style="140" bestFit="1" customWidth="1"/>
    <col min="13061" max="13063" width="9.28515625" style="140" customWidth="1"/>
    <col min="13064" max="13064" width="49.5703125" style="140" customWidth="1"/>
    <col min="13065" max="13312" width="9.140625" style="140"/>
    <col min="13313" max="13313" width="9.5703125" style="140" bestFit="1" customWidth="1"/>
    <col min="13314" max="13314" width="36.42578125" style="140" bestFit="1" customWidth="1"/>
    <col min="13315" max="13315" width="8.28515625" style="140" customWidth="1"/>
    <col min="13316" max="13316" width="3.140625" style="140" bestFit="1" customWidth="1"/>
    <col min="13317" max="13319" width="9.28515625" style="140" customWidth="1"/>
    <col min="13320" max="13320" width="49.5703125" style="140" customWidth="1"/>
    <col min="13321" max="13568" width="9.140625" style="140"/>
    <col min="13569" max="13569" width="9.5703125" style="140" bestFit="1" customWidth="1"/>
    <col min="13570" max="13570" width="36.42578125" style="140" bestFit="1" customWidth="1"/>
    <col min="13571" max="13571" width="8.28515625" style="140" customWidth="1"/>
    <col min="13572" max="13572" width="3.140625" style="140" bestFit="1" customWidth="1"/>
    <col min="13573" max="13575" width="9.28515625" style="140" customWidth="1"/>
    <col min="13576" max="13576" width="49.5703125" style="140" customWidth="1"/>
    <col min="13577" max="13824" width="9.140625" style="140"/>
    <col min="13825" max="13825" width="9.5703125" style="140" bestFit="1" customWidth="1"/>
    <col min="13826" max="13826" width="36.42578125" style="140" bestFit="1" customWidth="1"/>
    <col min="13827" max="13827" width="8.28515625" style="140" customWidth="1"/>
    <col min="13828" max="13828" width="3.140625" style="140" bestFit="1" customWidth="1"/>
    <col min="13829" max="13831" width="9.28515625" style="140" customWidth="1"/>
    <col min="13832" max="13832" width="49.5703125" style="140" customWidth="1"/>
    <col min="13833" max="14080" width="9.140625" style="140"/>
    <col min="14081" max="14081" width="9.5703125" style="140" bestFit="1" customWidth="1"/>
    <col min="14082" max="14082" width="36.42578125" style="140" bestFit="1" customWidth="1"/>
    <col min="14083" max="14083" width="8.28515625" style="140" customWidth="1"/>
    <col min="14084" max="14084" width="3.140625" style="140" bestFit="1" customWidth="1"/>
    <col min="14085" max="14087" width="9.28515625" style="140" customWidth="1"/>
    <col min="14088" max="14088" width="49.5703125" style="140" customWidth="1"/>
    <col min="14089" max="14336" width="9.140625" style="140"/>
    <col min="14337" max="14337" width="9.5703125" style="140" bestFit="1" customWidth="1"/>
    <col min="14338" max="14338" width="36.42578125" style="140" bestFit="1" customWidth="1"/>
    <col min="14339" max="14339" width="8.28515625" style="140" customWidth="1"/>
    <col min="14340" max="14340" width="3.140625" style="140" bestFit="1" customWidth="1"/>
    <col min="14341" max="14343" width="9.28515625" style="140" customWidth="1"/>
    <col min="14344" max="14344" width="49.5703125" style="140" customWidth="1"/>
    <col min="14345" max="14592" width="9.140625" style="140"/>
    <col min="14593" max="14593" width="9.5703125" style="140" bestFit="1" customWidth="1"/>
    <col min="14594" max="14594" width="36.42578125" style="140" bestFit="1" customWidth="1"/>
    <col min="14595" max="14595" width="8.28515625" style="140" customWidth="1"/>
    <col min="14596" max="14596" width="3.140625" style="140" bestFit="1" customWidth="1"/>
    <col min="14597" max="14599" width="9.28515625" style="140" customWidth="1"/>
    <col min="14600" max="14600" width="49.5703125" style="140" customWidth="1"/>
    <col min="14601" max="14848" width="9.140625" style="140"/>
    <col min="14849" max="14849" width="9.5703125" style="140" bestFit="1" customWidth="1"/>
    <col min="14850" max="14850" width="36.42578125" style="140" bestFit="1" customWidth="1"/>
    <col min="14851" max="14851" width="8.28515625" style="140" customWidth="1"/>
    <col min="14852" max="14852" width="3.140625" style="140" bestFit="1" customWidth="1"/>
    <col min="14853" max="14855" width="9.28515625" style="140" customWidth="1"/>
    <col min="14856" max="14856" width="49.5703125" style="140" customWidth="1"/>
    <col min="14857" max="15104" width="9.140625" style="140"/>
    <col min="15105" max="15105" width="9.5703125" style="140" bestFit="1" customWidth="1"/>
    <col min="15106" max="15106" width="36.42578125" style="140" bestFit="1" customWidth="1"/>
    <col min="15107" max="15107" width="8.28515625" style="140" customWidth="1"/>
    <col min="15108" max="15108" width="3.140625" style="140" bestFit="1" customWidth="1"/>
    <col min="15109" max="15111" width="9.28515625" style="140" customWidth="1"/>
    <col min="15112" max="15112" width="49.5703125" style="140" customWidth="1"/>
    <col min="15113" max="15360" width="9.140625" style="140"/>
    <col min="15361" max="15361" width="9.5703125" style="140" bestFit="1" customWidth="1"/>
    <col min="15362" max="15362" width="36.42578125" style="140" bestFit="1" customWidth="1"/>
    <col min="15363" max="15363" width="8.28515625" style="140" customWidth="1"/>
    <col min="15364" max="15364" width="3.140625" style="140" bestFit="1" customWidth="1"/>
    <col min="15365" max="15367" width="9.28515625" style="140" customWidth="1"/>
    <col min="15368" max="15368" width="49.5703125" style="140" customWidth="1"/>
    <col min="15369" max="15616" width="9.140625" style="140"/>
    <col min="15617" max="15617" width="9.5703125" style="140" bestFit="1" customWidth="1"/>
    <col min="15618" max="15618" width="36.42578125" style="140" bestFit="1" customWidth="1"/>
    <col min="15619" max="15619" width="8.28515625" style="140" customWidth="1"/>
    <col min="15620" max="15620" width="3.140625" style="140" bestFit="1" customWidth="1"/>
    <col min="15621" max="15623" width="9.28515625" style="140" customWidth="1"/>
    <col min="15624" max="15624" width="49.5703125" style="140" customWidth="1"/>
    <col min="15625" max="15872" width="9.140625" style="140"/>
    <col min="15873" max="15873" width="9.5703125" style="140" bestFit="1" customWidth="1"/>
    <col min="15874" max="15874" width="36.42578125" style="140" bestFit="1" customWidth="1"/>
    <col min="15875" max="15875" width="8.28515625" style="140" customWidth="1"/>
    <col min="15876" max="15876" width="3.140625" style="140" bestFit="1" customWidth="1"/>
    <col min="15877" max="15879" width="9.28515625" style="140" customWidth="1"/>
    <col min="15880" max="15880" width="49.5703125" style="140" customWidth="1"/>
    <col min="15881" max="16128" width="9.140625" style="140"/>
    <col min="16129" max="16129" width="9.5703125" style="140" bestFit="1" customWidth="1"/>
    <col min="16130" max="16130" width="36.42578125" style="140" bestFit="1" customWidth="1"/>
    <col min="16131" max="16131" width="8.28515625" style="140" customWidth="1"/>
    <col min="16132" max="16132" width="3.140625" style="140" bestFit="1" customWidth="1"/>
    <col min="16133" max="16135" width="9.28515625" style="140" customWidth="1"/>
    <col min="16136" max="16136" width="49.5703125" style="140" customWidth="1"/>
    <col min="16137" max="16384" width="9.140625" style="140"/>
  </cols>
  <sheetData>
    <row r="1" spans="1:11" ht="15.75" x14ac:dyDescent="0.25">
      <c r="A1" s="448" t="s">
        <v>1834</v>
      </c>
      <c r="B1" s="448"/>
      <c r="C1" s="448"/>
      <c r="D1" s="448"/>
      <c r="E1" s="136"/>
      <c r="F1" s="136"/>
      <c r="G1" s="137"/>
      <c r="H1" s="138" t="s">
        <v>1835</v>
      </c>
      <c r="I1" s="138"/>
      <c r="J1" s="138"/>
      <c r="K1" s="139"/>
    </row>
    <row r="2" spans="1:11" ht="15.75" x14ac:dyDescent="0.25">
      <c r="A2" s="141"/>
      <c r="B2" s="141"/>
      <c r="C2" s="141"/>
      <c r="D2" s="141"/>
      <c r="E2" s="141"/>
      <c r="F2" s="141"/>
      <c r="G2" s="142"/>
      <c r="H2" s="143"/>
      <c r="I2" s="143"/>
      <c r="J2" s="143"/>
      <c r="K2" s="144"/>
    </row>
    <row r="3" spans="1:11" s="146" customFormat="1" ht="15" x14ac:dyDescent="0.2">
      <c r="A3" s="145"/>
      <c r="E3" s="147"/>
      <c r="G3" s="148"/>
      <c r="H3" s="449" t="s">
        <v>1836</v>
      </c>
      <c r="I3" s="449"/>
      <c r="J3" s="449"/>
      <c r="K3" s="149"/>
    </row>
    <row r="4" spans="1:11" s="151" customFormat="1" ht="12.75" customHeight="1" x14ac:dyDescent="0.2">
      <c r="A4" s="145" t="s">
        <v>1837</v>
      </c>
      <c r="B4" s="450" t="s">
        <v>2045</v>
      </c>
      <c r="C4" s="450"/>
      <c r="D4" s="450"/>
      <c r="E4" s="147"/>
      <c r="F4" s="147"/>
      <c r="G4" s="148"/>
      <c r="H4" s="451" t="s">
        <v>1838</v>
      </c>
      <c r="I4" s="451"/>
      <c r="J4" s="451"/>
      <c r="K4" s="150"/>
    </row>
    <row r="5" spans="1:11" s="152" customFormat="1" x14ac:dyDescent="0.2">
      <c r="A5" s="452" t="s">
        <v>1839</v>
      </c>
      <c r="B5" s="450" t="str">
        <f>PLANILHA!B3</f>
        <v xml:space="preserve">  EXTENSÃO E MODIFICAÇÃO DE RDU ENVOLVENDO INSTALAÇÃO DE ILUMINAÇÃO PÚBLICA</v>
      </c>
      <c r="C5" s="450"/>
      <c r="D5" s="450"/>
      <c r="E5" s="147"/>
      <c r="F5" s="147"/>
      <c r="G5" s="148"/>
      <c r="H5" s="451"/>
      <c r="I5" s="451"/>
      <c r="J5" s="451"/>
      <c r="K5" s="150"/>
    </row>
    <row r="6" spans="1:11" s="152" customFormat="1" x14ac:dyDescent="0.2">
      <c r="A6" s="452"/>
      <c r="B6" s="450"/>
      <c r="C6" s="450"/>
      <c r="D6" s="450"/>
      <c r="E6" s="147"/>
      <c r="F6" s="147"/>
      <c r="G6" s="148"/>
      <c r="H6" s="451"/>
      <c r="I6" s="451"/>
      <c r="J6" s="451"/>
      <c r="K6" s="150"/>
    </row>
    <row r="7" spans="1:11" s="152" customFormat="1" x14ac:dyDescent="0.2">
      <c r="A7" s="145" t="s">
        <v>1840</v>
      </c>
      <c r="B7" s="453" t="s">
        <v>1841</v>
      </c>
      <c r="C7" s="453"/>
      <c r="D7" s="453"/>
      <c r="E7" s="147"/>
      <c r="F7" s="147"/>
      <c r="G7" s="148"/>
      <c r="H7" s="454" t="s">
        <v>1842</v>
      </c>
      <c r="I7" s="433" t="s">
        <v>1843</v>
      </c>
      <c r="J7" s="435"/>
      <c r="K7" s="150"/>
    </row>
    <row r="8" spans="1:11" s="152" customFormat="1" x14ac:dyDescent="0.2">
      <c r="A8" s="153"/>
      <c r="B8" s="154"/>
      <c r="C8" s="155"/>
      <c r="D8" s="156"/>
      <c r="E8" s="147"/>
      <c r="F8" s="147"/>
      <c r="G8" s="148"/>
      <c r="H8" s="455"/>
      <c r="I8" s="157" t="s">
        <v>1844</v>
      </c>
      <c r="J8" s="157" t="s">
        <v>1845</v>
      </c>
      <c r="K8" s="158"/>
    </row>
    <row r="9" spans="1:11" s="163" customFormat="1" x14ac:dyDescent="0.2">
      <c r="A9" s="443" t="s">
        <v>1846</v>
      </c>
      <c r="B9" s="443"/>
      <c r="C9" s="443"/>
      <c r="D9" s="443"/>
      <c r="E9" s="147"/>
      <c r="F9" s="147"/>
      <c r="G9" s="159"/>
      <c r="H9" s="160" t="s">
        <v>1847</v>
      </c>
      <c r="I9" s="161">
        <v>20.34</v>
      </c>
      <c r="J9" s="161">
        <v>25</v>
      </c>
      <c r="K9" s="162"/>
    </row>
    <row r="10" spans="1:11" x14ac:dyDescent="0.2">
      <c r="B10" s="444" t="s">
        <v>1848</v>
      </c>
      <c r="C10" s="444"/>
      <c r="D10" s="444"/>
      <c r="G10" s="164"/>
      <c r="H10" s="160" t="s">
        <v>1849</v>
      </c>
      <c r="I10" s="161">
        <v>19.600000000000001</v>
      </c>
      <c r="J10" s="161">
        <v>24.23</v>
      </c>
      <c r="K10" s="165"/>
    </row>
    <row r="11" spans="1:11" s="169" customFormat="1" x14ac:dyDescent="0.2">
      <c r="A11" s="140"/>
      <c r="B11" s="166"/>
      <c r="C11" s="167"/>
      <c r="D11" s="168"/>
      <c r="G11" s="159"/>
      <c r="H11" s="160" t="s">
        <v>1850</v>
      </c>
      <c r="I11" s="161">
        <v>20.76</v>
      </c>
      <c r="J11" s="161">
        <v>26.44</v>
      </c>
      <c r="K11" s="162"/>
    </row>
    <row r="12" spans="1:11" x14ac:dyDescent="0.2">
      <c r="A12" s="443" t="s">
        <v>1851</v>
      </c>
      <c r="B12" s="443"/>
      <c r="C12" s="443"/>
      <c r="D12" s="443"/>
      <c r="G12" s="159"/>
      <c r="H12" s="160" t="s">
        <v>1852</v>
      </c>
      <c r="I12" s="161">
        <v>24</v>
      </c>
      <c r="J12" s="161">
        <v>27.86</v>
      </c>
      <c r="K12" s="162"/>
    </row>
    <row r="13" spans="1:11" x14ac:dyDescent="0.2">
      <c r="B13" s="444" t="s">
        <v>1852</v>
      </c>
      <c r="C13" s="444"/>
      <c r="D13" s="444"/>
      <c r="G13" s="159"/>
      <c r="H13" s="160" t="s">
        <v>1853</v>
      </c>
      <c r="I13" s="161">
        <v>22.8</v>
      </c>
      <c r="J13" s="161">
        <v>30.95</v>
      </c>
      <c r="K13" s="162"/>
    </row>
    <row r="14" spans="1:11" x14ac:dyDescent="0.2">
      <c r="B14" s="170"/>
      <c r="D14" s="171"/>
      <c r="G14" s="164"/>
      <c r="H14" s="160" t="s">
        <v>1854</v>
      </c>
      <c r="I14" s="161">
        <v>11.1</v>
      </c>
      <c r="J14" s="161">
        <v>16.8</v>
      </c>
      <c r="K14" s="165"/>
    </row>
    <row r="15" spans="1:11" s="169" customFormat="1" x14ac:dyDescent="0.2">
      <c r="A15" s="443" t="s">
        <v>1855</v>
      </c>
      <c r="B15" s="443"/>
      <c r="C15" s="443"/>
      <c r="D15" s="443"/>
      <c r="G15" s="159"/>
      <c r="H15" s="445" t="s">
        <v>1856</v>
      </c>
      <c r="I15" s="445"/>
      <c r="J15" s="445"/>
      <c r="K15" s="162"/>
    </row>
    <row r="16" spans="1:11" x14ac:dyDescent="0.2">
      <c r="A16" s="169"/>
      <c r="B16" s="172"/>
      <c r="C16" s="173"/>
      <c r="D16" s="174"/>
      <c r="G16" s="175"/>
      <c r="H16" s="446"/>
      <c r="I16" s="446"/>
      <c r="J16" s="446"/>
      <c r="K16" s="162"/>
    </row>
    <row r="17" spans="1:11" x14ac:dyDescent="0.2">
      <c r="A17" s="176"/>
      <c r="B17" s="177" t="s">
        <v>1857</v>
      </c>
      <c r="C17" s="178">
        <v>4.8899999999999997</v>
      </c>
      <c r="D17" s="179" t="s">
        <v>1858</v>
      </c>
      <c r="E17" s="170"/>
      <c r="F17" s="170"/>
      <c r="G17" s="159"/>
      <c r="H17" s="446"/>
      <c r="I17" s="446"/>
      <c r="J17" s="446"/>
      <c r="K17" s="162"/>
    </row>
    <row r="18" spans="1:11" x14ac:dyDescent="0.2">
      <c r="A18" s="176"/>
      <c r="B18" s="177" t="s">
        <v>1859</v>
      </c>
      <c r="C18" s="178">
        <v>1.27</v>
      </c>
      <c r="D18" s="179" t="s">
        <v>1858</v>
      </c>
      <c r="G18" s="164"/>
      <c r="H18" s="180"/>
      <c r="I18" s="180"/>
      <c r="J18" s="180"/>
      <c r="K18" s="165"/>
    </row>
    <row r="19" spans="1:11" s="169" customFormat="1" x14ac:dyDescent="0.2">
      <c r="A19" s="176"/>
      <c r="B19" s="177" t="s">
        <v>1860</v>
      </c>
      <c r="C19" s="178">
        <v>1</v>
      </c>
      <c r="D19" s="179" t="s">
        <v>1858</v>
      </c>
      <c r="G19" s="159"/>
      <c r="H19" s="446" t="s">
        <v>1861</v>
      </c>
      <c r="I19" s="446"/>
      <c r="J19" s="446"/>
      <c r="K19" s="162"/>
    </row>
    <row r="20" spans="1:11" x14ac:dyDescent="0.2">
      <c r="A20" s="176"/>
      <c r="B20" s="177" t="s">
        <v>1862</v>
      </c>
      <c r="C20" s="178">
        <v>1.39</v>
      </c>
      <c r="D20" s="179" t="s">
        <v>1858</v>
      </c>
      <c r="G20" s="159"/>
      <c r="H20" s="446"/>
      <c r="I20" s="446"/>
      <c r="J20" s="446"/>
      <c r="K20" s="162"/>
    </row>
    <row r="21" spans="1:11" x14ac:dyDescent="0.2">
      <c r="A21" s="181"/>
      <c r="B21" s="182"/>
      <c r="C21" s="183"/>
      <c r="D21" s="179"/>
      <c r="G21" s="159"/>
      <c r="H21" s="446"/>
      <c r="I21" s="446"/>
      <c r="J21" s="446"/>
      <c r="K21" s="162"/>
    </row>
    <row r="22" spans="1:11" ht="12.75" customHeight="1" x14ac:dyDescent="0.2">
      <c r="A22" s="176"/>
      <c r="B22" s="177" t="s">
        <v>1863</v>
      </c>
      <c r="C22" s="178">
        <v>7.97</v>
      </c>
      <c r="D22" s="179" t="s">
        <v>1858</v>
      </c>
      <c r="G22" s="159"/>
      <c r="H22" s="447" t="s">
        <v>1864</v>
      </c>
      <c r="I22" s="447"/>
      <c r="J22" s="447"/>
      <c r="K22" s="162"/>
    </row>
    <row r="23" spans="1:11" x14ac:dyDescent="0.2">
      <c r="C23" s="184"/>
      <c r="D23" s="185"/>
      <c r="G23" s="159"/>
      <c r="H23" s="447"/>
      <c r="I23" s="447"/>
      <c r="J23" s="447"/>
      <c r="K23" s="162"/>
    </row>
    <row r="24" spans="1:11" x14ac:dyDescent="0.2">
      <c r="A24" s="443" t="s">
        <v>1865</v>
      </c>
      <c r="B24" s="443"/>
      <c r="C24" s="443"/>
      <c r="D24" s="443"/>
      <c r="E24" s="181"/>
      <c r="F24" s="181"/>
      <c r="G24" s="159"/>
      <c r="H24" s="447"/>
      <c r="I24" s="447"/>
      <c r="J24" s="447"/>
      <c r="K24" s="162"/>
    </row>
    <row r="25" spans="1:11" x14ac:dyDescent="0.2">
      <c r="A25" s="169"/>
      <c r="B25" s="172"/>
      <c r="C25" s="186"/>
      <c r="D25" s="187"/>
      <c r="G25" s="159"/>
      <c r="H25" s="181"/>
      <c r="I25" s="181"/>
      <c r="J25" s="181"/>
      <c r="K25" s="162"/>
    </row>
    <row r="26" spans="1:11" x14ac:dyDescent="0.2">
      <c r="A26" s="176"/>
      <c r="B26" s="188" t="s">
        <v>1866</v>
      </c>
      <c r="C26" s="189">
        <f>C27+C28+C29+C30</f>
        <v>5.65</v>
      </c>
      <c r="D26" s="190" t="s">
        <v>1858</v>
      </c>
      <c r="G26" s="159"/>
      <c r="H26" s="433" t="s">
        <v>1867</v>
      </c>
      <c r="I26" s="434"/>
      <c r="J26" s="435"/>
      <c r="K26" s="162"/>
    </row>
    <row r="27" spans="1:11" x14ac:dyDescent="0.2">
      <c r="B27" s="191" t="s">
        <v>1868</v>
      </c>
      <c r="C27" s="178">
        <v>2</v>
      </c>
      <c r="D27" s="179" t="s">
        <v>1858</v>
      </c>
      <c r="G27" s="164"/>
      <c r="H27" s="436" t="str">
        <f>IF($I$27&lt;VLOOKUP(B13,H9:J14,2,FALSE),"NÃO ATENDE O LIMITE INFERIOR",IF(I27&gt;VLOOKUP(B13,H9:J14,3,FALSE),"NÃO ATENDE O LIMITE SUPERIOR","ATENDE"))</f>
        <v>ATENDE</v>
      </c>
      <c r="I27" s="438">
        <f>ROUND((((1+($C$17/100)+($C$19/100)+($C$18/100))*(1+($C$20/100))*(1+($C$22/100)))/(1-($C$26-$C$30)/100)-1)*100,2)</f>
        <v>24.33</v>
      </c>
      <c r="J27" s="440" t="s">
        <v>1858</v>
      </c>
      <c r="K27" s="165"/>
    </row>
    <row r="28" spans="1:11" s="169" customFormat="1" x14ac:dyDescent="0.2">
      <c r="A28" s="140"/>
      <c r="B28" s="191" t="s">
        <v>1869</v>
      </c>
      <c r="C28" s="183">
        <v>3</v>
      </c>
      <c r="D28" s="183" t="s">
        <v>1858</v>
      </c>
      <c r="G28" s="159"/>
      <c r="H28" s="437"/>
      <c r="I28" s="439"/>
      <c r="J28" s="441"/>
      <c r="K28" s="162"/>
    </row>
    <row r="29" spans="1:11" x14ac:dyDescent="0.2">
      <c r="B29" s="191" t="s">
        <v>1870</v>
      </c>
      <c r="C29" s="183">
        <v>0.65</v>
      </c>
      <c r="D29" s="183" t="s">
        <v>1858</v>
      </c>
      <c r="G29" s="159"/>
      <c r="H29" s="181"/>
      <c r="I29" s="181"/>
      <c r="J29" s="181"/>
      <c r="K29" s="162"/>
    </row>
    <row r="30" spans="1:11" x14ac:dyDescent="0.2">
      <c r="B30" s="191"/>
      <c r="C30" s="183"/>
      <c r="D30" s="179" t="s">
        <v>1858</v>
      </c>
      <c r="G30" s="159"/>
      <c r="H30" s="442" t="s">
        <v>1872</v>
      </c>
      <c r="I30" s="442"/>
      <c r="J30" s="442"/>
      <c r="K30" s="162"/>
    </row>
    <row r="31" spans="1:11" x14ac:dyDescent="0.2">
      <c r="D31" s="171"/>
      <c r="G31" s="159"/>
      <c r="H31" s="442"/>
      <c r="I31" s="442"/>
      <c r="J31" s="442"/>
      <c r="K31" s="162"/>
    </row>
    <row r="32" spans="1:11" x14ac:dyDescent="0.2">
      <c r="A32" s="443" t="s">
        <v>1873</v>
      </c>
      <c r="B32" s="443"/>
      <c r="C32" s="443"/>
      <c r="D32" s="443"/>
      <c r="G32" s="159"/>
      <c r="H32" s="442"/>
      <c r="I32" s="442"/>
      <c r="J32" s="442"/>
      <c r="K32" s="162"/>
    </row>
    <row r="33" spans="1:11" x14ac:dyDescent="0.2">
      <c r="A33" s="169"/>
      <c r="B33" s="172"/>
      <c r="C33" s="173"/>
      <c r="D33" s="192"/>
      <c r="G33" s="193"/>
      <c r="H33" s="194"/>
      <c r="I33" s="194"/>
      <c r="J33" s="194"/>
      <c r="K33" s="195"/>
    </row>
    <row r="34" spans="1:11" x14ac:dyDescent="0.2">
      <c r="A34" s="176" t="s">
        <v>1874</v>
      </c>
      <c r="B34" s="184" t="s">
        <v>1875</v>
      </c>
      <c r="C34" s="429">
        <f>ROUND((((1+($C$17/100)+($C$19/100)+($C$18/100))*(1+($C$20/100))*(1+($C$22/100)))/(1-$C$26/100)-1),4)</f>
        <v>0.24329999999999999</v>
      </c>
      <c r="D34" s="430"/>
    </row>
    <row r="35" spans="1:11" x14ac:dyDescent="0.2">
      <c r="B35" s="170" t="s">
        <v>1876</v>
      </c>
      <c r="C35" s="431"/>
      <c r="D35" s="432"/>
    </row>
    <row r="36" spans="1:11" x14ac:dyDescent="0.2">
      <c r="C36" s="196"/>
    </row>
    <row r="37" spans="1:11" x14ac:dyDescent="0.2">
      <c r="C37" s="196"/>
    </row>
    <row r="38" spans="1:11" x14ac:dyDescent="0.2">
      <c r="C38" s="196"/>
    </row>
    <row r="39" spans="1:11" x14ac:dyDescent="0.2">
      <c r="B39" s="198"/>
    </row>
    <row r="40" spans="1:11" x14ac:dyDescent="0.2">
      <c r="B40" s="199" t="s">
        <v>1877</v>
      </c>
    </row>
    <row r="41" spans="1:11" x14ac:dyDescent="0.2">
      <c r="B41" s="170" t="s">
        <v>1878</v>
      </c>
    </row>
  </sheetData>
  <protectedRanges>
    <protectedRange sqref="C17:C20" name="Intervalo1"/>
    <protectedRange sqref="C21:C22 C27:C30" name="Intervalo2"/>
  </protectedRanges>
  <mergeCells count="25">
    <mergeCell ref="A12:D12"/>
    <mergeCell ref="A1:D1"/>
    <mergeCell ref="H3:J3"/>
    <mergeCell ref="B4:D4"/>
    <mergeCell ref="H4:J6"/>
    <mergeCell ref="A5:A6"/>
    <mergeCell ref="B5:D6"/>
    <mergeCell ref="B7:D7"/>
    <mergeCell ref="H7:H8"/>
    <mergeCell ref="I7:J7"/>
    <mergeCell ref="A9:D9"/>
    <mergeCell ref="B10:D10"/>
    <mergeCell ref="B13:D13"/>
    <mergeCell ref="A15:D15"/>
    <mergeCell ref="H15:J17"/>
    <mergeCell ref="H19:J21"/>
    <mergeCell ref="H22:J24"/>
    <mergeCell ref="A24:D24"/>
    <mergeCell ref="C34:D35"/>
    <mergeCell ref="H26:J26"/>
    <mergeCell ref="H27:H28"/>
    <mergeCell ref="I27:I28"/>
    <mergeCell ref="J27:J28"/>
    <mergeCell ref="H30:J32"/>
    <mergeCell ref="A32:D32"/>
  </mergeCells>
  <conditionalFormatting sqref="H9:J14">
    <cfRule type="expression" dxfId="3" priority="1" stopIfTrue="1">
      <formula>$H9=$B$13</formula>
    </cfRule>
  </conditionalFormatting>
  <conditionalFormatting sqref="H27">
    <cfRule type="cellIs" dxfId="2" priority="2" stopIfTrue="1" operator="equal">
      <formula>"Atende"</formula>
    </cfRule>
  </conditionalFormatting>
  <dataValidations count="2">
    <dataValidation type="list" allowBlank="1" showInputMessage="1" showErrorMessage="1" sqref="B10:D10 IX10:IZ10 ST10:SV10 ACP10:ACR10 AML10:AMN10 AWH10:AWJ10 BGD10:BGF10 BPZ10:BQB10 BZV10:BZX10 CJR10:CJT10 CTN10:CTP10 DDJ10:DDL10 DNF10:DNH10 DXB10:DXD10 EGX10:EGZ10 EQT10:EQV10 FAP10:FAR10 FKL10:FKN10 FUH10:FUJ10 GED10:GEF10 GNZ10:GOB10 GXV10:GXX10 HHR10:HHT10 HRN10:HRP10 IBJ10:IBL10 ILF10:ILH10 IVB10:IVD10 JEX10:JEZ10 JOT10:JOV10 JYP10:JYR10 KIL10:KIN10 KSH10:KSJ10 LCD10:LCF10 LLZ10:LMB10 LVV10:LVX10 MFR10:MFT10 MPN10:MPP10 MZJ10:MZL10 NJF10:NJH10 NTB10:NTD10 OCX10:OCZ10 OMT10:OMV10 OWP10:OWR10 PGL10:PGN10 PQH10:PQJ10 QAD10:QAF10 QJZ10:QKB10 QTV10:QTX10 RDR10:RDT10 RNN10:RNP10 RXJ10:RXL10 SHF10:SHH10 SRB10:SRD10 TAX10:TAZ10 TKT10:TKV10 TUP10:TUR10 UEL10:UEN10 UOH10:UOJ10 UYD10:UYF10 VHZ10:VIB10 VRV10:VRX10 WBR10:WBT10 WLN10:WLP10 WVJ10:WVL10 B65546:D65546 IX65546:IZ65546 ST65546:SV65546 ACP65546:ACR65546 AML65546:AMN65546 AWH65546:AWJ65546 BGD65546:BGF65546 BPZ65546:BQB65546 BZV65546:BZX65546 CJR65546:CJT65546 CTN65546:CTP65546 DDJ65546:DDL65546 DNF65546:DNH65546 DXB65546:DXD65546 EGX65546:EGZ65546 EQT65546:EQV65546 FAP65546:FAR65546 FKL65546:FKN65546 FUH65546:FUJ65546 GED65546:GEF65546 GNZ65546:GOB65546 GXV65546:GXX65546 HHR65546:HHT65546 HRN65546:HRP65546 IBJ65546:IBL65546 ILF65546:ILH65546 IVB65546:IVD65546 JEX65546:JEZ65546 JOT65546:JOV65546 JYP65546:JYR65546 KIL65546:KIN65546 KSH65546:KSJ65546 LCD65546:LCF65546 LLZ65546:LMB65546 LVV65546:LVX65546 MFR65546:MFT65546 MPN65546:MPP65546 MZJ65546:MZL65546 NJF65546:NJH65546 NTB65546:NTD65546 OCX65546:OCZ65546 OMT65546:OMV65546 OWP65546:OWR65546 PGL65546:PGN65546 PQH65546:PQJ65546 QAD65546:QAF65546 QJZ65546:QKB65546 QTV65546:QTX65546 RDR65546:RDT65546 RNN65546:RNP65546 RXJ65546:RXL65546 SHF65546:SHH65546 SRB65546:SRD65546 TAX65546:TAZ65546 TKT65546:TKV65546 TUP65546:TUR65546 UEL65546:UEN65546 UOH65546:UOJ65546 UYD65546:UYF65546 VHZ65546:VIB65546 VRV65546:VRX65546 WBR65546:WBT65546 WLN65546:WLP65546 WVJ65546:WVL65546 B131082:D131082 IX131082:IZ131082 ST131082:SV131082 ACP131082:ACR131082 AML131082:AMN131082 AWH131082:AWJ131082 BGD131082:BGF131082 BPZ131082:BQB131082 BZV131082:BZX131082 CJR131082:CJT131082 CTN131082:CTP131082 DDJ131082:DDL131082 DNF131082:DNH131082 DXB131082:DXD131082 EGX131082:EGZ131082 EQT131082:EQV131082 FAP131082:FAR131082 FKL131082:FKN131082 FUH131082:FUJ131082 GED131082:GEF131082 GNZ131082:GOB131082 GXV131082:GXX131082 HHR131082:HHT131082 HRN131082:HRP131082 IBJ131082:IBL131082 ILF131082:ILH131082 IVB131082:IVD131082 JEX131082:JEZ131082 JOT131082:JOV131082 JYP131082:JYR131082 KIL131082:KIN131082 KSH131082:KSJ131082 LCD131082:LCF131082 LLZ131082:LMB131082 LVV131082:LVX131082 MFR131082:MFT131082 MPN131082:MPP131082 MZJ131082:MZL131082 NJF131082:NJH131082 NTB131082:NTD131082 OCX131082:OCZ131082 OMT131082:OMV131082 OWP131082:OWR131082 PGL131082:PGN131082 PQH131082:PQJ131082 QAD131082:QAF131082 QJZ131082:QKB131082 QTV131082:QTX131082 RDR131082:RDT131082 RNN131082:RNP131082 RXJ131082:RXL131082 SHF131082:SHH131082 SRB131082:SRD131082 TAX131082:TAZ131082 TKT131082:TKV131082 TUP131082:TUR131082 UEL131082:UEN131082 UOH131082:UOJ131082 UYD131082:UYF131082 VHZ131082:VIB131082 VRV131082:VRX131082 WBR131082:WBT131082 WLN131082:WLP131082 WVJ131082:WVL131082 B196618:D196618 IX196618:IZ196618 ST196618:SV196618 ACP196618:ACR196618 AML196618:AMN196618 AWH196618:AWJ196618 BGD196618:BGF196618 BPZ196618:BQB196618 BZV196618:BZX196618 CJR196618:CJT196618 CTN196618:CTP196618 DDJ196618:DDL196618 DNF196618:DNH196618 DXB196618:DXD196618 EGX196618:EGZ196618 EQT196618:EQV196618 FAP196618:FAR196618 FKL196618:FKN196618 FUH196618:FUJ196618 GED196618:GEF196618 GNZ196618:GOB196618 GXV196618:GXX196618 HHR196618:HHT196618 HRN196618:HRP196618 IBJ196618:IBL196618 ILF196618:ILH196618 IVB196618:IVD196618 JEX196618:JEZ196618 JOT196618:JOV196618 JYP196618:JYR196618 KIL196618:KIN196618 KSH196618:KSJ196618 LCD196618:LCF196618 LLZ196618:LMB196618 LVV196618:LVX196618 MFR196618:MFT196618 MPN196618:MPP196618 MZJ196618:MZL196618 NJF196618:NJH196618 NTB196618:NTD196618 OCX196618:OCZ196618 OMT196618:OMV196618 OWP196618:OWR196618 PGL196618:PGN196618 PQH196618:PQJ196618 QAD196618:QAF196618 QJZ196618:QKB196618 QTV196618:QTX196618 RDR196618:RDT196618 RNN196618:RNP196618 RXJ196618:RXL196618 SHF196618:SHH196618 SRB196618:SRD196618 TAX196618:TAZ196618 TKT196618:TKV196618 TUP196618:TUR196618 UEL196618:UEN196618 UOH196618:UOJ196618 UYD196618:UYF196618 VHZ196618:VIB196618 VRV196618:VRX196618 WBR196618:WBT196618 WLN196618:WLP196618 WVJ196618:WVL196618 B262154:D262154 IX262154:IZ262154 ST262154:SV262154 ACP262154:ACR262154 AML262154:AMN262154 AWH262154:AWJ262154 BGD262154:BGF262154 BPZ262154:BQB262154 BZV262154:BZX262154 CJR262154:CJT262154 CTN262154:CTP262154 DDJ262154:DDL262154 DNF262154:DNH262154 DXB262154:DXD262154 EGX262154:EGZ262154 EQT262154:EQV262154 FAP262154:FAR262154 FKL262154:FKN262154 FUH262154:FUJ262154 GED262154:GEF262154 GNZ262154:GOB262154 GXV262154:GXX262154 HHR262154:HHT262154 HRN262154:HRP262154 IBJ262154:IBL262154 ILF262154:ILH262154 IVB262154:IVD262154 JEX262154:JEZ262154 JOT262154:JOV262154 JYP262154:JYR262154 KIL262154:KIN262154 KSH262154:KSJ262154 LCD262154:LCF262154 LLZ262154:LMB262154 LVV262154:LVX262154 MFR262154:MFT262154 MPN262154:MPP262154 MZJ262154:MZL262154 NJF262154:NJH262154 NTB262154:NTD262154 OCX262154:OCZ262154 OMT262154:OMV262154 OWP262154:OWR262154 PGL262154:PGN262154 PQH262154:PQJ262154 QAD262154:QAF262154 QJZ262154:QKB262154 QTV262154:QTX262154 RDR262154:RDT262154 RNN262154:RNP262154 RXJ262154:RXL262154 SHF262154:SHH262154 SRB262154:SRD262154 TAX262154:TAZ262154 TKT262154:TKV262154 TUP262154:TUR262154 UEL262154:UEN262154 UOH262154:UOJ262154 UYD262154:UYF262154 VHZ262154:VIB262154 VRV262154:VRX262154 WBR262154:WBT262154 WLN262154:WLP262154 WVJ262154:WVL262154 B327690:D327690 IX327690:IZ327690 ST327690:SV327690 ACP327690:ACR327690 AML327690:AMN327690 AWH327690:AWJ327690 BGD327690:BGF327690 BPZ327690:BQB327690 BZV327690:BZX327690 CJR327690:CJT327690 CTN327690:CTP327690 DDJ327690:DDL327690 DNF327690:DNH327690 DXB327690:DXD327690 EGX327690:EGZ327690 EQT327690:EQV327690 FAP327690:FAR327690 FKL327690:FKN327690 FUH327690:FUJ327690 GED327690:GEF327690 GNZ327690:GOB327690 GXV327690:GXX327690 HHR327690:HHT327690 HRN327690:HRP327690 IBJ327690:IBL327690 ILF327690:ILH327690 IVB327690:IVD327690 JEX327690:JEZ327690 JOT327690:JOV327690 JYP327690:JYR327690 KIL327690:KIN327690 KSH327690:KSJ327690 LCD327690:LCF327690 LLZ327690:LMB327690 LVV327690:LVX327690 MFR327690:MFT327690 MPN327690:MPP327690 MZJ327690:MZL327690 NJF327690:NJH327690 NTB327690:NTD327690 OCX327690:OCZ327690 OMT327690:OMV327690 OWP327690:OWR327690 PGL327690:PGN327690 PQH327690:PQJ327690 QAD327690:QAF327690 QJZ327690:QKB327690 QTV327690:QTX327690 RDR327690:RDT327690 RNN327690:RNP327690 RXJ327690:RXL327690 SHF327690:SHH327690 SRB327690:SRD327690 TAX327690:TAZ327690 TKT327690:TKV327690 TUP327690:TUR327690 UEL327690:UEN327690 UOH327690:UOJ327690 UYD327690:UYF327690 VHZ327690:VIB327690 VRV327690:VRX327690 WBR327690:WBT327690 WLN327690:WLP327690 WVJ327690:WVL327690 B393226:D393226 IX393226:IZ393226 ST393226:SV393226 ACP393226:ACR393226 AML393226:AMN393226 AWH393226:AWJ393226 BGD393226:BGF393226 BPZ393226:BQB393226 BZV393226:BZX393226 CJR393226:CJT393226 CTN393226:CTP393226 DDJ393226:DDL393226 DNF393226:DNH393226 DXB393226:DXD393226 EGX393226:EGZ393226 EQT393226:EQV393226 FAP393226:FAR393226 FKL393226:FKN393226 FUH393226:FUJ393226 GED393226:GEF393226 GNZ393226:GOB393226 GXV393226:GXX393226 HHR393226:HHT393226 HRN393226:HRP393226 IBJ393226:IBL393226 ILF393226:ILH393226 IVB393226:IVD393226 JEX393226:JEZ393226 JOT393226:JOV393226 JYP393226:JYR393226 KIL393226:KIN393226 KSH393226:KSJ393226 LCD393226:LCF393226 LLZ393226:LMB393226 LVV393226:LVX393226 MFR393226:MFT393226 MPN393226:MPP393226 MZJ393226:MZL393226 NJF393226:NJH393226 NTB393226:NTD393226 OCX393226:OCZ393226 OMT393226:OMV393226 OWP393226:OWR393226 PGL393226:PGN393226 PQH393226:PQJ393226 QAD393226:QAF393226 QJZ393226:QKB393226 QTV393226:QTX393226 RDR393226:RDT393226 RNN393226:RNP393226 RXJ393226:RXL393226 SHF393226:SHH393226 SRB393226:SRD393226 TAX393226:TAZ393226 TKT393226:TKV393226 TUP393226:TUR393226 UEL393226:UEN393226 UOH393226:UOJ393226 UYD393226:UYF393226 VHZ393226:VIB393226 VRV393226:VRX393226 WBR393226:WBT393226 WLN393226:WLP393226 WVJ393226:WVL393226 B458762:D458762 IX458762:IZ458762 ST458762:SV458762 ACP458762:ACR458762 AML458762:AMN458762 AWH458762:AWJ458762 BGD458762:BGF458762 BPZ458762:BQB458762 BZV458762:BZX458762 CJR458762:CJT458762 CTN458762:CTP458762 DDJ458762:DDL458762 DNF458762:DNH458762 DXB458762:DXD458762 EGX458762:EGZ458762 EQT458762:EQV458762 FAP458762:FAR458762 FKL458762:FKN458762 FUH458762:FUJ458762 GED458762:GEF458762 GNZ458762:GOB458762 GXV458762:GXX458762 HHR458762:HHT458762 HRN458762:HRP458762 IBJ458762:IBL458762 ILF458762:ILH458762 IVB458762:IVD458762 JEX458762:JEZ458762 JOT458762:JOV458762 JYP458762:JYR458762 KIL458762:KIN458762 KSH458762:KSJ458762 LCD458762:LCF458762 LLZ458762:LMB458762 LVV458762:LVX458762 MFR458762:MFT458762 MPN458762:MPP458762 MZJ458762:MZL458762 NJF458762:NJH458762 NTB458762:NTD458762 OCX458762:OCZ458762 OMT458762:OMV458762 OWP458762:OWR458762 PGL458762:PGN458762 PQH458762:PQJ458762 QAD458762:QAF458762 QJZ458762:QKB458762 QTV458762:QTX458762 RDR458762:RDT458762 RNN458762:RNP458762 RXJ458762:RXL458762 SHF458762:SHH458762 SRB458762:SRD458762 TAX458762:TAZ458762 TKT458762:TKV458762 TUP458762:TUR458762 UEL458762:UEN458762 UOH458762:UOJ458762 UYD458762:UYF458762 VHZ458762:VIB458762 VRV458762:VRX458762 WBR458762:WBT458762 WLN458762:WLP458762 WVJ458762:WVL458762 B524298:D524298 IX524298:IZ524298 ST524298:SV524298 ACP524298:ACR524298 AML524298:AMN524298 AWH524298:AWJ524298 BGD524298:BGF524298 BPZ524298:BQB524298 BZV524298:BZX524298 CJR524298:CJT524298 CTN524298:CTP524298 DDJ524298:DDL524298 DNF524298:DNH524298 DXB524298:DXD524298 EGX524298:EGZ524298 EQT524298:EQV524298 FAP524298:FAR524298 FKL524298:FKN524298 FUH524298:FUJ524298 GED524298:GEF524298 GNZ524298:GOB524298 GXV524298:GXX524298 HHR524298:HHT524298 HRN524298:HRP524298 IBJ524298:IBL524298 ILF524298:ILH524298 IVB524298:IVD524298 JEX524298:JEZ524298 JOT524298:JOV524298 JYP524298:JYR524298 KIL524298:KIN524298 KSH524298:KSJ524298 LCD524298:LCF524298 LLZ524298:LMB524298 LVV524298:LVX524298 MFR524298:MFT524298 MPN524298:MPP524298 MZJ524298:MZL524298 NJF524298:NJH524298 NTB524298:NTD524298 OCX524298:OCZ524298 OMT524298:OMV524298 OWP524298:OWR524298 PGL524298:PGN524298 PQH524298:PQJ524298 QAD524298:QAF524298 QJZ524298:QKB524298 QTV524298:QTX524298 RDR524298:RDT524298 RNN524298:RNP524298 RXJ524298:RXL524298 SHF524298:SHH524298 SRB524298:SRD524298 TAX524298:TAZ524298 TKT524298:TKV524298 TUP524298:TUR524298 UEL524298:UEN524298 UOH524298:UOJ524298 UYD524298:UYF524298 VHZ524298:VIB524298 VRV524298:VRX524298 WBR524298:WBT524298 WLN524298:WLP524298 WVJ524298:WVL524298 B589834:D589834 IX589834:IZ589834 ST589834:SV589834 ACP589834:ACR589834 AML589834:AMN589834 AWH589834:AWJ589834 BGD589834:BGF589834 BPZ589834:BQB589834 BZV589834:BZX589834 CJR589834:CJT589834 CTN589834:CTP589834 DDJ589834:DDL589834 DNF589834:DNH589834 DXB589834:DXD589834 EGX589834:EGZ589834 EQT589834:EQV589834 FAP589834:FAR589834 FKL589834:FKN589834 FUH589834:FUJ589834 GED589834:GEF589834 GNZ589834:GOB589834 GXV589834:GXX589834 HHR589834:HHT589834 HRN589834:HRP589834 IBJ589834:IBL589834 ILF589834:ILH589834 IVB589834:IVD589834 JEX589834:JEZ589834 JOT589834:JOV589834 JYP589834:JYR589834 KIL589834:KIN589834 KSH589834:KSJ589834 LCD589834:LCF589834 LLZ589834:LMB589834 LVV589834:LVX589834 MFR589834:MFT589834 MPN589834:MPP589834 MZJ589834:MZL589834 NJF589834:NJH589834 NTB589834:NTD589834 OCX589834:OCZ589834 OMT589834:OMV589834 OWP589834:OWR589834 PGL589834:PGN589834 PQH589834:PQJ589834 QAD589834:QAF589834 QJZ589834:QKB589834 QTV589834:QTX589834 RDR589834:RDT589834 RNN589834:RNP589834 RXJ589834:RXL589834 SHF589834:SHH589834 SRB589834:SRD589834 TAX589834:TAZ589834 TKT589834:TKV589834 TUP589834:TUR589834 UEL589834:UEN589834 UOH589834:UOJ589834 UYD589834:UYF589834 VHZ589834:VIB589834 VRV589834:VRX589834 WBR589834:WBT589834 WLN589834:WLP589834 WVJ589834:WVL589834 B655370:D655370 IX655370:IZ655370 ST655370:SV655370 ACP655370:ACR655370 AML655370:AMN655370 AWH655370:AWJ655370 BGD655370:BGF655370 BPZ655370:BQB655370 BZV655370:BZX655370 CJR655370:CJT655370 CTN655370:CTP655370 DDJ655370:DDL655370 DNF655370:DNH655370 DXB655370:DXD655370 EGX655370:EGZ655370 EQT655370:EQV655370 FAP655370:FAR655370 FKL655370:FKN655370 FUH655370:FUJ655370 GED655370:GEF655370 GNZ655370:GOB655370 GXV655370:GXX655370 HHR655370:HHT655370 HRN655370:HRP655370 IBJ655370:IBL655370 ILF655370:ILH655370 IVB655370:IVD655370 JEX655370:JEZ655370 JOT655370:JOV655370 JYP655370:JYR655370 KIL655370:KIN655370 KSH655370:KSJ655370 LCD655370:LCF655370 LLZ655370:LMB655370 LVV655370:LVX655370 MFR655370:MFT655370 MPN655370:MPP655370 MZJ655370:MZL655370 NJF655370:NJH655370 NTB655370:NTD655370 OCX655370:OCZ655370 OMT655370:OMV655370 OWP655370:OWR655370 PGL655370:PGN655370 PQH655370:PQJ655370 QAD655370:QAF655370 QJZ655370:QKB655370 QTV655370:QTX655370 RDR655370:RDT655370 RNN655370:RNP655370 RXJ655370:RXL655370 SHF655370:SHH655370 SRB655370:SRD655370 TAX655370:TAZ655370 TKT655370:TKV655370 TUP655370:TUR655370 UEL655370:UEN655370 UOH655370:UOJ655370 UYD655370:UYF655370 VHZ655370:VIB655370 VRV655370:VRX655370 WBR655370:WBT655370 WLN655370:WLP655370 WVJ655370:WVL655370 B720906:D720906 IX720906:IZ720906 ST720906:SV720906 ACP720906:ACR720906 AML720906:AMN720906 AWH720906:AWJ720906 BGD720906:BGF720906 BPZ720906:BQB720906 BZV720906:BZX720906 CJR720906:CJT720906 CTN720906:CTP720906 DDJ720906:DDL720906 DNF720906:DNH720906 DXB720906:DXD720906 EGX720906:EGZ720906 EQT720906:EQV720906 FAP720906:FAR720906 FKL720906:FKN720906 FUH720906:FUJ720906 GED720906:GEF720906 GNZ720906:GOB720906 GXV720906:GXX720906 HHR720906:HHT720906 HRN720906:HRP720906 IBJ720906:IBL720906 ILF720906:ILH720906 IVB720906:IVD720906 JEX720906:JEZ720906 JOT720906:JOV720906 JYP720906:JYR720906 KIL720906:KIN720906 KSH720906:KSJ720906 LCD720906:LCF720906 LLZ720906:LMB720906 LVV720906:LVX720906 MFR720906:MFT720906 MPN720906:MPP720906 MZJ720906:MZL720906 NJF720906:NJH720906 NTB720906:NTD720906 OCX720906:OCZ720906 OMT720906:OMV720906 OWP720906:OWR720906 PGL720906:PGN720906 PQH720906:PQJ720906 QAD720906:QAF720906 QJZ720906:QKB720906 QTV720906:QTX720906 RDR720906:RDT720906 RNN720906:RNP720906 RXJ720906:RXL720906 SHF720906:SHH720906 SRB720906:SRD720906 TAX720906:TAZ720906 TKT720906:TKV720906 TUP720906:TUR720906 UEL720906:UEN720906 UOH720906:UOJ720906 UYD720906:UYF720906 VHZ720906:VIB720906 VRV720906:VRX720906 WBR720906:WBT720906 WLN720906:WLP720906 WVJ720906:WVL720906 B786442:D786442 IX786442:IZ786442 ST786442:SV786442 ACP786442:ACR786442 AML786442:AMN786442 AWH786442:AWJ786442 BGD786442:BGF786442 BPZ786442:BQB786442 BZV786442:BZX786442 CJR786442:CJT786442 CTN786442:CTP786442 DDJ786442:DDL786442 DNF786442:DNH786442 DXB786442:DXD786442 EGX786442:EGZ786442 EQT786442:EQV786442 FAP786442:FAR786442 FKL786442:FKN786442 FUH786442:FUJ786442 GED786442:GEF786442 GNZ786442:GOB786442 GXV786442:GXX786442 HHR786442:HHT786442 HRN786442:HRP786442 IBJ786442:IBL786442 ILF786442:ILH786442 IVB786442:IVD786442 JEX786442:JEZ786442 JOT786442:JOV786442 JYP786442:JYR786442 KIL786442:KIN786442 KSH786442:KSJ786442 LCD786442:LCF786442 LLZ786442:LMB786442 LVV786442:LVX786442 MFR786442:MFT786442 MPN786442:MPP786442 MZJ786442:MZL786442 NJF786442:NJH786442 NTB786442:NTD786442 OCX786442:OCZ786442 OMT786442:OMV786442 OWP786442:OWR786442 PGL786442:PGN786442 PQH786442:PQJ786442 QAD786442:QAF786442 QJZ786442:QKB786442 QTV786442:QTX786442 RDR786442:RDT786442 RNN786442:RNP786442 RXJ786442:RXL786442 SHF786442:SHH786442 SRB786442:SRD786442 TAX786442:TAZ786442 TKT786442:TKV786442 TUP786442:TUR786442 UEL786442:UEN786442 UOH786442:UOJ786442 UYD786442:UYF786442 VHZ786442:VIB786442 VRV786442:VRX786442 WBR786442:WBT786442 WLN786442:WLP786442 WVJ786442:WVL786442 B851978:D851978 IX851978:IZ851978 ST851978:SV851978 ACP851978:ACR851978 AML851978:AMN851978 AWH851978:AWJ851978 BGD851978:BGF851978 BPZ851978:BQB851978 BZV851978:BZX851978 CJR851978:CJT851978 CTN851978:CTP851978 DDJ851978:DDL851978 DNF851978:DNH851978 DXB851978:DXD851978 EGX851978:EGZ851978 EQT851978:EQV851978 FAP851978:FAR851978 FKL851978:FKN851978 FUH851978:FUJ851978 GED851978:GEF851978 GNZ851978:GOB851978 GXV851978:GXX851978 HHR851978:HHT851978 HRN851978:HRP851978 IBJ851978:IBL851978 ILF851978:ILH851978 IVB851978:IVD851978 JEX851978:JEZ851978 JOT851978:JOV851978 JYP851978:JYR851978 KIL851978:KIN851978 KSH851978:KSJ851978 LCD851978:LCF851978 LLZ851978:LMB851978 LVV851978:LVX851978 MFR851978:MFT851978 MPN851978:MPP851978 MZJ851978:MZL851978 NJF851978:NJH851978 NTB851978:NTD851978 OCX851978:OCZ851978 OMT851978:OMV851978 OWP851978:OWR851978 PGL851978:PGN851978 PQH851978:PQJ851978 QAD851978:QAF851978 QJZ851978:QKB851978 QTV851978:QTX851978 RDR851978:RDT851978 RNN851978:RNP851978 RXJ851978:RXL851978 SHF851978:SHH851978 SRB851978:SRD851978 TAX851978:TAZ851978 TKT851978:TKV851978 TUP851978:TUR851978 UEL851978:UEN851978 UOH851978:UOJ851978 UYD851978:UYF851978 VHZ851978:VIB851978 VRV851978:VRX851978 WBR851978:WBT851978 WLN851978:WLP851978 WVJ851978:WVL851978 B917514:D917514 IX917514:IZ917514 ST917514:SV917514 ACP917514:ACR917514 AML917514:AMN917514 AWH917514:AWJ917514 BGD917514:BGF917514 BPZ917514:BQB917514 BZV917514:BZX917514 CJR917514:CJT917514 CTN917514:CTP917514 DDJ917514:DDL917514 DNF917514:DNH917514 DXB917514:DXD917514 EGX917514:EGZ917514 EQT917514:EQV917514 FAP917514:FAR917514 FKL917514:FKN917514 FUH917514:FUJ917514 GED917514:GEF917514 GNZ917514:GOB917514 GXV917514:GXX917514 HHR917514:HHT917514 HRN917514:HRP917514 IBJ917514:IBL917514 ILF917514:ILH917514 IVB917514:IVD917514 JEX917514:JEZ917514 JOT917514:JOV917514 JYP917514:JYR917514 KIL917514:KIN917514 KSH917514:KSJ917514 LCD917514:LCF917514 LLZ917514:LMB917514 LVV917514:LVX917514 MFR917514:MFT917514 MPN917514:MPP917514 MZJ917514:MZL917514 NJF917514:NJH917514 NTB917514:NTD917514 OCX917514:OCZ917514 OMT917514:OMV917514 OWP917514:OWR917514 PGL917514:PGN917514 PQH917514:PQJ917514 QAD917514:QAF917514 QJZ917514:QKB917514 QTV917514:QTX917514 RDR917514:RDT917514 RNN917514:RNP917514 RXJ917514:RXL917514 SHF917514:SHH917514 SRB917514:SRD917514 TAX917514:TAZ917514 TKT917514:TKV917514 TUP917514:TUR917514 UEL917514:UEN917514 UOH917514:UOJ917514 UYD917514:UYF917514 VHZ917514:VIB917514 VRV917514:VRX917514 WBR917514:WBT917514 WLN917514:WLP917514 WVJ917514:WVL917514 B983050:D983050 IX983050:IZ983050 ST983050:SV983050 ACP983050:ACR983050 AML983050:AMN983050 AWH983050:AWJ983050 BGD983050:BGF983050 BPZ983050:BQB983050 BZV983050:BZX983050 CJR983050:CJT983050 CTN983050:CTP983050 DDJ983050:DDL983050 DNF983050:DNH983050 DXB983050:DXD983050 EGX983050:EGZ983050 EQT983050:EQV983050 FAP983050:FAR983050 FKL983050:FKN983050 FUH983050:FUJ983050 GED983050:GEF983050 GNZ983050:GOB983050 GXV983050:GXX983050 HHR983050:HHT983050 HRN983050:HRP983050 IBJ983050:IBL983050 ILF983050:ILH983050 IVB983050:IVD983050 JEX983050:JEZ983050 JOT983050:JOV983050 JYP983050:JYR983050 KIL983050:KIN983050 KSH983050:KSJ983050 LCD983050:LCF983050 LLZ983050:LMB983050 LVV983050:LVX983050 MFR983050:MFT983050 MPN983050:MPP983050 MZJ983050:MZL983050 NJF983050:NJH983050 NTB983050:NTD983050 OCX983050:OCZ983050 OMT983050:OMV983050 OWP983050:OWR983050 PGL983050:PGN983050 PQH983050:PQJ983050 QAD983050:QAF983050 QJZ983050:QKB983050 QTV983050:QTX983050 RDR983050:RDT983050 RNN983050:RNP983050 RXJ983050:RXL983050 SHF983050:SHH983050 SRB983050:SRD983050 TAX983050:TAZ983050 TKT983050:TKV983050 TUP983050:TUR983050 UEL983050:UEN983050 UOH983050:UOJ983050 UYD983050:UYF983050 VHZ983050:VIB983050 VRV983050:VRX983050 WBR983050:WBT983050 WLN983050:WLP983050 WVJ983050:WVL983050">
      <formula1>"Com Desoneração, Sem Desoneração"</formula1>
    </dataValidation>
    <dataValidation type="list" allowBlank="1" showInputMessage="1" showErrorMessage="1" sqref="B13:D13 IX13:IZ13 ST13:SV13 ACP13:ACR13 AML13:AMN13 AWH13:AWJ13 BGD13:BGF13 BPZ13:BQB13 BZV13:BZX13 CJR13:CJT13 CTN13:CTP13 DDJ13:DDL13 DNF13:DNH13 DXB13:DXD13 EGX13:EGZ13 EQT13:EQV13 FAP13:FAR13 FKL13:FKN13 FUH13:FUJ13 GED13:GEF13 GNZ13:GOB13 GXV13:GXX13 HHR13:HHT13 HRN13:HRP13 IBJ13:IBL13 ILF13:ILH13 IVB13:IVD13 JEX13:JEZ13 JOT13:JOV13 JYP13:JYR13 KIL13:KIN13 KSH13:KSJ13 LCD13:LCF13 LLZ13:LMB13 LVV13:LVX13 MFR13:MFT13 MPN13:MPP13 MZJ13:MZL13 NJF13:NJH13 NTB13:NTD13 OCX13:OCZ13 OMT13:OMV13 OWP13:OWR13 PGL13:PGN13 PQH13:PQJ13 QAD13:QAF13 QJZ13:QKB13 QTV13:QTX13 RDR13:RDT13 RNN13:RNP13 RXJ13:RXL13 SHF13:SHH13 SRB13:SRD13 TAX13:TAZ13 TKT13:TKV13 TUP13:TUR13 UEL13:UEN13 UOH13:UOJ13 UYD13:UYF13 VHZ13:VIB13 VRV13:VRX13 WBR13:WBT13 WLN13:WLP13 WVJ13:WVL13 B65549:D65549 IX65549:IZ65549 ST65549:SV65549 ACP65549:ACR65549 AML65549:AMN65549 AWH65549:AWJ65549 BGD65549:BGF65549 BPZ65549:BQB65549 BZV65549:BZX65549 CJR65549:CJT65549 CTN65549:CTP65549 DDJ65549:DDL65549 DNF65549:DNH65549 DXB65549:DXD65549 EGX65549:EGZ65549 EQT65549:EQV65549 FAP65549:FAR65549 FKL65549:FKN65549 FUH65549:FUJ65549 GED65549:GEF65549 GNZ65549:GOB65549 GXV65549:GXX65549 HHR65549:HHT65549 HRN65549:HRP65549 IBJ65549:IBL65549 ILF65549:ILH65549 IVB65549:IVD65549 JEX65549:JEZ65549 JOT65549:JOV65549 JYP65549:JYR65549 KIL65549:KIN65549 KSH65549:KSJ65549 LCD65549:LCF65549 LLZ65549:LMB65549 LVV65549:LVX65549 MFR65549:MFT65549 MPN65549:MPP65549 MZJ65549:MZL65549 NJF65549:NJH65549 NTB65549:NTD65549 OCX65549:OCZ65549 OMT65549:OMV65549 OWP65549:OWR65549 PGL65549:PGN65549 PQH65549:PQJ65549 QAD65549:QAF65549 QJZ65549:QKB65549 QTV65549:QTX65549 RDR65549:RDT65549 RNN65549:RNP65549 RXJ65549:RXL65549 SHF65549:SHH65549 SRB65549:SRD65549 TAX65549:TAZ65549 TKT65549:TKV65549 TUP65549:TUR65549 UEL65549:UEN65549 UOH65549:UOJ65549 UYD65549:UYF65549 VHZ65549:VIB65549 VRV65549:VRX65549 WBR65549:WBT65549 WLN65549:WLP65549 WVJ65549:WVL65549 B131085:D131085 IX131085:IZ131085 ST131085:SV131085 ACP131085:ACR131085 AML131085:AMN131085 AWH131085:AWJ131085 BGD131085:BGF131085 BPZ131085:BQB131085 BZV131085:BZX131085 CJR131085:CJT131085 CTN131085:CTP131085 DDJ131085:DDL131085 DNF131085:DNH131085 DXB131085:DXD131085 EGX131085:EGZ131085 EQT131085:EQV131085 FAP131085:FAR131085 FKL131085:FKN131085 FUH131085:FUJ131085 GED131085:GEF131085 GNZ131085:GOB131085 GXV131085:GXX131085 HHR131085:HHT131085 HRN131085:HRP131085 IBJ131085:IBL131085 ILF131085:ILH131085 IVB131085:IVD131085 JEX131085:JEZ131085 JOT131085:JOV131085 JYP131085:JYR131085 KIL131085:KIN131085 KSH131085:KSJ131085 LCD131085:LCF131085 LLZ131085:LMB131085 LVV131085:LVX131085 MFR131085:MFT131085 MPN131085:MPP131085 MZJ131085:MZL131085 NJF131085:NJH131085 NTB131085:NTD131085 OCX131085:OCZ131085 OMT131085:OMV131085 OWP131085:OWR131085 PGL131085:PGN131085 PQH131085:PQJ131085 QAD131085:QAF131085 QJZ131085:QKB131085 QTV131085:QTX131085 RDR131085:RDT131085 RNN131085:RNP131085 RXJ131085:RXL131085 SHF131085:SHH131085 SRB131085:SRD131085 TAX131085:TAZ131085 TKT131085:TKV131085 TUP131085:TUR131085 UEL131085:UEN131085 UOH131085:UOJ131085 UYD131085:UYF131085 VHZ131085:VIB131085 VRV131085:VRX131085 WBR131085:WBT131085 WLN131085:WLP131085 WVJ131085:WVL131085 B196621:D196621 IX196621:IZ196621 ST196621:SV196621 ACP196621:ACR196621 AML196621:AMN196621 AWH196621:AWJ196621 BGD196621:BGF196621 BPZ196621:BQB196621 BZV196621:BZX196621 CJR196621:CJT196621 CTN196621:CTP196621 DDJ196621:DDL196621 DNF196621:DNH196621 DXB196621:DXD196621 EGX196621:EGZ196621 EQT196621:EQV196621 FAP196621:FAR196621 FKL196621:FKN196621 FUH196621:FUJ196621 GED196621:GEF196621 GNZ196621:GOB196621 GXV196621:GXX196621 HHR196621:HHT196621 HRN196621:HRP196621 IBJ196621:IBL196621 ILF196621:ILH196621 IVB196621:IVD196621 JEX196621:JEZ196621 JOT196621:JOV196621 JYP196621:JYR196621 KIL196621:KIN196621 KSH196621:KSJ196621 LCD196621:LCF196621 LLZ196621:LMB196621 LVV196621:LVX196621 MFR196621:MFT196621 MPN196621:MPP196621 MZJ196621:MZL196621 NJF196621:NJH196621 NTB196621:NTD196621 OCX196621:OCZ196621 OMT196621:OMV196621 OWP196621:OWR196621 PGL196621:PGN196621 PQH196621:PQJ196621 QAD196621:QAF196621 QJZ196621:QKB196621 QTV196621:QTX196621 RDR196621:RDT196621 RNN196621:RNP196621 RXJ196621:RXL196621 SHF196621:SHH196621 SRB196621:SRD196621 TAX196621:TAZ196621 TKT196621:TKV196621 TUP196621:TUR196621 UEL196621:UEN196621 UOH196621:UOJ196621 UYD196621:UYF196621 VHZ196621:VIB196621 VRV196621:VRX196621 WBR196621:WBT196621 WLN196621:WLP196621 WVJ196621:WVL196621 B262157:D262157 IX262157:IZ262157 ST262157:SV262157 ACP262157:ACR262157 AML262157:AMN262157 AWH262157:AWJ262157 BGD262157:BGF262157 BPZ262157:BQB262157 BZV262157:BZX262157 CJR262157:CJT262157 CTN262157:CTP262157 DDJ262157:DDL262157 DNF262157:DNH262157 DXB262157:DXD262157 EGX262157:EGZ262157 EQT262157:EQV262157 FAP262157:FAR262157 FKL262157:FKN262157 FUH262157:FUJ262157 GED262157:GEF262157 GNZ262157:GOB262157 GXV262157:GXX262157 HHR262157:HHT262157 HRN262157:HRP262157 IBJ262157:IBL262157 ILF262157:ILH262157 IVB262157:IVD262157 JEX262157:JEZ262157 JOT262157:JOV262157 JYP262157:JYR262157 KIL262157:KIN262157 KSH262157:KSJ262157 LCD262157:LCF262157 LLZ262157:LMB262157 LVV262157:LVX262157 MFR262157:MFT262157 MPN262157:MPP262157 MZJ262157:MZL262157 NJF262157:NJH262157 NTB262157:NTD262157 OCX262157:OCZ262157 OMT262157:OMV262157 OWP262157:OWR262157 PGL262157:PGN262157 PQH262157:PQJ262157 QAD262157:QAF262157 QJZ262157:QKB262157 QTV262157:QTX262157 RDR262157:RDT262157 RNN262157:RNP262157 RXJ262157:RXL262157 SHF262157:SHH262157 SRB262157:SRD262157 TAX262157:TAZ262157 TKT262157:TKV262157 TUP262157:TUR262157 UEL262157:UEN262157 UOH262157:UOJ262157 UYD262157:UYF262157 VHZ262157:VIB262157 VRV262157:VRX262157 WBR262157:WBT262157 WLN262157:WLP262157 WVJ262157:WVL262157 B327693:D327693 IX327693:IZ327693 ST327693:SV327693 ACP327693:ACR327693 AML327693:AMN327693 AWH327693:AWJ327693 BGD327693:BGF327693 BPZ327693:BQB327693 BZV327693:BZX327693 CJR327693:CJT327693 CTN327693:CTP327693 DDJ327693:DDL327693 DNF327693:DNH327693 DXB327693:DXD327693 EGX327693:EGZ327693 EQT327693:EQV327693 FAP327693:FAR327693 FKL327693:FKN327693 FUH327693:FUJ327693 GED327693:GEF327693 GNZ327693:GOB327693 GXV327693:GXX327693 HHR327693:HHT327693 HRN327693:HRP327693 IBJ327693:IBL327693 ILF327693:ILH327693 IVB327693:IVD327693 JEX327693:JEZ327693 JOT327693:JOV327693 JYP327693:JYR327693 KIL327693:KIN327693 KSH327693:KSJ327693 LCD327693:LCF327693 LLZ327693:LMB327693 LVV327693:LVX327693 MFR327693:MFT327693 MPN327693:MPP327693 MZJ327693:MZL327693 NJF327693:NJH327693 NTB327693:NTD327693 OCX327693:OCZ327693 OMT327693:OMV327693 OWP327693:OWR327693 PGL327693:PGN327693 PQH327693:PQJ327693 QAD327693:QAF327693 QJZ327693:QKB327693 QTV327693:QTX327693 RDR327693:RDT327693 RNN327693:RNP327693 RXJ327693:RXL327693 SHF327693:SHH327693 SRB327693:SRD327693 TAX327693:TAZ327693 TKT327693:TKV327693 TUP327693:TUR327693 UEL327693:UEN327693 UOH327693:UOJ327693 UYD327693:UYF327693 VHZ327693:VIB327693 VRV327693:VRX327693 WBR327693:WBT327693 WLN327693:WLP327693 WVJ327693:WVL327693 B393229:D393229 IX393229:IZ393229 ST393229:SV393229 ACP393229:ACR393229 AML393229:AMN393229 AWH393229:AWJ393229 BGD393229:BGF393229 BPZ393229:BQB393229 BZV393229:BZX393229 CJR393229:CJT393229 CTN393229:CTP393229 DDJ393229:DDL393229 DNF393229:DNH393229 DXB393229:DXD393229 EGX393229:EGZ393229 EQT393229:EQV393229 FAP393229:FAR393229 FKL393229:FKN393229 FUH393229:FUJ393229 GED393229:GEF393229 GNZ393229:GOB393229 GXV393229:GXX393229 HHR393229:HHT393229 HRN393229:HRP393229 IBJ393229:IBL393229 ILF393229:ILH393229 IVB393229:IVD393229 JEX393229:JEZ393229 JOT393229:JOV393229 JYP393229:JYR393229 KIL393229:KIN393229 KSH393229:KSJ393229 LCD393229:LCF393229 LLZ393229:LMB393229 LVV393229:LVX393229 MFR393229:MFT393229 MPN393229:MPP393229 MZJ393229:MZL393229 NJF393229:NJH393229 NTB393229:NTD393229 OCX393229:OCZ393229 OMT393229:OMV393229 OWP393229:OWR393229 PGL393229:PGN393229 PQH393229:PQJ393229 QAD393229:QAF393229 QJZ393229:QKB393229 QTV393229:QTX393229 RDR393229:RDT393229 RNN393229:RNP393229 RXJ393229:RXL393229 SHF393229:SHH393229 SRB393229:SRD393229 TAX393229:TAZ393229 TKT393229:TKV393229 TUP393229:TUR393229 UEL393229:UEN393229 UOH393229:UOJ393229 UYD393229:UYF393229 VHZ393229:VIB393229 VRV393229:VRX393229 WBR393229:WBT393229 WLN393229:WLP393229 WVJ393229:WVL393229 B458765:D458765 IX458765:IZ458765 ST458765:SV458765 ACP458765:ACR458765 AML458765:AMN458765 AWH458765:AWJ458765 BGD458765:BGF458765 BPZ458765:BQB458765 BZV458765:BZX458765 CJR458765:CJT458765 CTN458765:CTP458765 DDJ458765:DDL458765 DNF458765:DNH458765 DXB458765:DXD458765 EGX458765:EGZ458765 EQT458765:EQV458765 FAP458765:FAR458765 FKL458765:FKN458765 FUH458765:FUJ458765 GED458765:GEF458765 GNZ458765:GOB458765 GXV458765:GXX458765 HHR458765:HHT458765 HRN458765:HRP458765 IBJ458765:IBL458765 ILF458765:ILH458765 IVB458765:IVD458765 JEX458765:JEZ458765 JOT458765:JOV458765 JYP458765:JYR458765 KIL458765:KIN458765 KSH458765:KSJ458765 LCD458765:LCF458765 LLZ458765:LMB458765 LVV458765:LVX458765 MFR458765:MFT458765 MPN458765:MPP458765 MZJ458765:MZL458765 NJF458765:NJH458765 NTB458765:NTD458765 OCX458765:OCZ458765 OMT458765:OMV458765 OWP458765:OWR458765 PGL458765:PGN458765 PQH458765:PQJ458765 QAD458765:QAF458765 QJZ458765:QKB458765 QTV458765:QTX458765 RDR458765:RDT458765 RNN458765:RNP458765 RXJ458765:RXL458765 SHF458765:SHH458765 SRB458765:SRD458765 TAX458765:TAZ458765 TKT458765:TKV458765 TUP458765:TUR458765 UEL458765:UEN458765 UOH458765:UOJ458765 UYD458765:UYF458765 VHZ458765:VIB458765 VRV458765:VRX458765 WBR458765:WBT458765 WLN458765:WLP458765 WVJ458765:WVL458765 B524301:D524301 IX524301:IZ524301 ST524301:SV524301 ACP524301:ACR524301 AML524301:AMN524301 AWH524301:AWJ524301 BGD524301:BGF524301 BPZ524301:BQB524301 BZV524301:BZX524301 CJR524301:CJT524301 CTN524301:CTP524301 DDJ524301:DDL524301 DNF524301:DNH524301 DXB524301:DXD524301 EGX524301:EGZ524301 EQT524301:EQV524301 FAP524301:FAR524301 FKL524301:FKN524301 FUH524301:FUJ524301 GED524301:GEF524301 GNZ524301:GOB524301 GXV524301:GXX524301 HHR524301:HHT524301 HRN524301:HRP524301 IBJ524301:IBL524301 ILF524301:ILH524301 IVB524301:IVD524301 JEX524301:JEZ524301 JOT524301:JOV524301 JYP524301:JYR524301 KIL524301:KIN524301 KSH524301:KSJ524301 LCD524301:LCF524301 LLZ524301:LMB524301 LVV524301:LVX524301 MFR524301:MFT524301 MPN524301:MPP524301 MZJ524301:MZL524301 NJF524301:NJH524301 NTB524301:NTD524301 OCX524301:OCZ524301 OMT524301:OMV524301 OWP524301:OWR524301 PGL524301:PGN524301 PQH524301:PQJ524301 QAD524301:QAF524301 QJZ524301:QKB524301 QTV524301:QTX524301 RDR524301:RDT524301 RNN524301:RNP524301 RXJ524301:RXL524301 SHF524301:SHH524301 SRB524301:SRD524301 TAX524301:TAZ524301 TKT524301:TKV524301 TUP524301:TUR524301 UEL524301:UEN524301 UOH524301:UOJ524301 UYD524301:UYF524301 VHZ524301:VIB524301 VRV524301:VRX524301 WBR524301:WBT524301 WLN524301:WLP524301 WVJ524301:WVL524301 B589837:D589837 IX589837:IZ589837 ST589837:SV589837 ACP589837:ACR589837 AML589837:AMN589837 AWH589837:AWJ589837 BGD589837:BGF589837 BPZ589837:BQB589837 BZV589837:BZX589837 CJR589837:CJT589837 CTN589837:CTP589837 DDJ589837:DDL589837 DNF589837:DNH589837 DXB589837:DXD589837 EGX589837:EGZ589837 EQT589837:EQV589837 FAP589837:FAR589837 FKL589837:FKN589837 FUH589837:FUJ589837 GED589837:GEF589837 GNZ589837:GOB589837 GXV589837:GXX589837 HHR589837:HHT589837 HRN589837:HRP589837 IBJ589837:IBL589837 ILF589837:ILH589837 IVB589837:IVD589837 JEX589837:JEZ589837 JOT589837:JOV589837 JYP589837:JYR589837 KIL589837:KIN589837 KSH589837:KSJ589837 LCD589837:LCF589837 LLZ589837:LMB589837 LVV589837:LVX589837 MFR589837:MFT589837 MPN589837:MPP589837 MZJ589837:MZL589837 NJF589837:NJH589837 NTB589837:NTD589837 OCX589837:OCZ589837 OMT589837:OMV589837 OWP589837:OWR589837 PGL589837:PGN589837 PQH589837:PQJ589837 QAD589837:QAF589837 QJZ589837:QKB589837 QTV589837:QTX589837 RDR589837:RDT589837 RNN589837:RNP589837 RXJ589837:RXL589837 SHF589837:SHH589837 SRB589837:SRD589837 TAX589837:TAZ589837 TKT589837:TKV589837 TUP589837:TUR589837 UEL589837:UEN589837 UOH589837:UOJ589837 UYD589837:UYF589837 VHZ589837:VIB589837 VRV589837:VRX589837 WBR589837:WBT589837 WLN589837:WLP589837 WVJ589837:WVL589837 B655373:D655373 IX655373:IZ655373 ST655373:SV655373 ACP655373:ACR655373 AML655373:AMN655373 AWH655373:AWJ655373 BGD655373:BGF655373 BPZ655373:BQB655373 BZV655373:BZX655373 CJR655373:CJT655373 CTN655373:CTP655373 DDJ655373:DDL655373 DNF655373:DNH655373 DXB655373:DXD655373 EGX655373:EGZ655373 EQT655373:EQV655373 FAP655373:FAR655373 FKL655373:FKN655373 FUH655373:FUJ655373 GED655373:GEF655373 GNZ655373:GOB655373 GXV655373:GXX655373 HHR655373:HHT655373 HRN655373:HRP655373 IBJ655373:IBL655373 ILF655373:ILH655373 IVB655373:IVD655373 JEX655373:JEZ655373 JOT655373:JOV655373 JYP655373:JYR655373 KIL655373:KIN655373 KSH655373:KSJ655373 LCD655373:LCF655373 LLZ655373:LMB655373 LVV655373:LVX655373 MFR655373:MFT655373 MPN655373:MPP655373 MZJ655373:MZL655373 NJF655373:NJH655373 NTB655373:NTD655373 OCX655373:OCZ655373 OMT655373:OMV655373 OWP655373:OWR655373 PGL655373:PGN655373 PQH655373:PQJ655373 QAD655373:QAF655373 QJZ655373:QKB655373 QTV655373:QTX655373 RDR655373:RDT655373 RNN655373:RNP655373 RXJ655373:RXL655373 SHF655373:SHH655373 SRB655373:SRD655373 TAX655373:TAZ655373 TKT655373:TKV655373 TUP655373:TUR655373 UEL655373:UEN655373 UOH655373:UOJ655373 UYD655373:UYF655373 VHZ655373:VIB655373 VRV655373:VRX655373 WBR655373:WBT655373 WLN655373:WLP655373 WVJ655373:WVL655373 B720909:D720909 IX720909:IZ720909 ST720909:SV720909 ACP720909:ACR720909 AML720909:AMN720909 AWH720909:AWJ720909 BGD720909:BGF720909 BPZ720909:BQB720909 BZV720909:BZX720909 CJR720909:CJT720909 CTN720909:CTP720909 DDJ720909:DDL720909 DNF720909:DNH720909 DXB720909:DXD720909 EGX720909:EGZ720909 EQT720909:EQV720909 FAP720909:FAR720909 FKL720909:FKN720909 FUH720909:FUJ720909 GED720909:GEF720909 GNZ720909:GOB720909 GXV720909:GXX720909 HHR720909:HHT720909 HRN720909:HRP720909 IBJ720909:IBL720909 ILF720909:ILH720909 IVB720909:IVD720909 JEX720909:JEZ720909 JOT720909:JOV720909 JYP720909:JYR720909 KIL720909:KIN720909 KSH720909:KSJ720909 LCD720909:LCF720909 LLZ720909:LMB720909 LVV720909:LVX720909 MFR720909:MFT720909 MPN720909:MPP720909 MZJ720909:MZL720909 NJF720909:NJH720909 NTB720909:NTD720909 OCX720909:OCZ720909 OMT720909:OMV720909 OWP720909:OWR720909 PGL720909:PGN720909 PQH720909:PQJ720909 QAD720909:QAF720909 QJZ720909:QKB720909 QTV720909:QTX720909 RDR720909:RDT720909 RNN720909:RNP720909 RXJ720909:RXL720909 SHF720909:SHH720909 SRB720909:SRD720909 TAX720909:TAZ720909 TKT720909:TKV720909 TUP720909:TUR720909 UEL720909:UEN720909 UOH720909:UOJ720909 UYD720909:UYF720909 VHZ720909:VIB720909 VRV720909:VRX720909 WBR720909:WBT720909 WLN720909:WLP720909 WVJ720909:WVL720909 B786445:D786445 IX786445:IZ786445 ST786445:SV786445 ACP786445:ACR786445 AML786445:AMN786445 AWH786445:AWJ786445 BGD786445:BGF786445 BPZ786445:BQB786445 BZV786445:BZX786445 CJR786445:CJT786445 CTN786445:CTP786445 DDJ786445:DDL786445 DNF786445:DNH786445 DXB786445:DXD786445 EGX786445:EGZ786445 EQT786445:EQV786445 FAP786445:FAR786445 FKL786445:FKN786445 FUH786445:FUJ786445 GED786445:GEF786445 GNZ786445:GOB786445 GXV786445:GXX786445 HHR786445:HHT786445 HRN786445:HRP786445 IBJ786445:IBL786445 ILF786445:ILH786445 IVB786445:IVD786445 JEX786445:JEZ786445 JOT786445:JOV786445 JYP786445:JYR786445 KIL786445:KIN786445 KSH786445:KSJ786445 LCD786445:LCF786445 LLZ786445:LMB786445 LVV786445:LVX786445 MFR786445:MFT786445 MPN786445:MPP786445 MZJ786445:MZL786445 NJF786445:NJH786445 NTB786445:NTD786445 OCX786445:OCZ786445 OMT786445:OMV786445 OWP786445:OWR786445 PGL786445:PGN786445 PQH786445:PQJ786445 QAD786445:QAF786445 QJZ786445:QKB786445 QTV786445:QTX786445 RDR786445:RDT786445 RNN786445:RNP786445 RXJ786445:RXL786445 SHF786445:SHH786445 SRB786445:SRD786445 TAX786445:TAZ786445 TKT786445:TKV786445 TUP786445:TUR786445 UEL786445:UEN786445 UOH786445:UOJ786445 UYD786445:UYF786445 VHZ786445:VIB786445 VRV786445:VRX786445 WBR786445:WBT786445 WLN786445:WLP786445 WVJ786445:WVL786445 B851981:D851981 IX851981:IZ851981 ST851981:SV851981 ACP851981:ACR851981 AML851981:AMN851981 AWH851981:AWJ851981 BGD851981:BGF851981 BPZ851981:BQB851981 BZV851981:BZX851981 CJR851981:CJT851981 CTN851981:CTP851981 DDJ851981:DDL851981 DNF851981:DNH851981 DXB851981:DXD851981 EGX851981:EGZ851981 EQT851981:EQV851981 FAP851981:FAR851981 FKL851981:FKN851981 FUH851981:FUJ851981 GED851981:GEF851981 GNZ851981:GOB851981 GXV851981:GXX851981 HHR851981:HHT851981 HRN851981:HRP851981 IBJ851981:IBL851981 ILF851981:ILH851981 IVB851981:IVD851981 JEX851981:JEZ851981 JOT851981:JOV851981 JYP851981:JYR851981 KIL851981:KIN851981 KSH851981:KSJ851981 LCD851981:LCF851981 LLZ851981:LMB851981 LVV851981:LVX851981 MFR851981:MFT851981 MPN851981:MPP851981 MZJ851981:MZL851981 NJF851981:NJH851981 NTB851981:NTD851981 OCX851981:OCZ851981 OMT851981:OMV851981 OWP851981:OWR851981 PGL851981:PGN851981 PQH851981:PQJ851981 QAD851981:QAF851981 QJZ851981:QKB851981 QTV851981:QTX851981 RDR851981:RDT851981 RNN851981:RNP851981 RXJ851981:RXL851981 SHF851981:SHH851981 SRB851981:SRD851981 TAX851981:TAZ851981 TKT851981:TKV851981 TUP851981:TUR851981 UEL851981:UEN851981 UOH851981:UOJ851981 UYD851981:UYF851981 VHZ851981:VIB851981 VRV851981:VRX851981 WBR851981:WBT851981 WLN851981:WLP851981 WVJ851981:WVL851981 B917517:D917517 IX917517:IZ917517 ST917517:SV917517 ACP917517:ACR917517 AML917517:AMN917517 AWH917517:AWJ917517 BGD917517:BGF917517 BPZ917517:BQB917517 BZV917517:BZX917517 CJR917517:CJT917517 CTN917517:CTP917517 DDJ917517:DDL917517 DNF917517:DNH917517 DXB917517:DXD917517 EGX917517:EGZ917517 EQT917517:EQV917517 FAP917517:FAR917517 FKL917517:FKN917517 FUH917517:FUJ917517 GED917517:GEF917517 GNZ917517:GOB917517 GXV917517:GXX917517 HHR917517:HHT917517 HRN917517:HRP917517 IBJ917517:IBL917517 ILF917517:ILH917517 IVB917517:IVD917517 JEX917517:JEZ917517 JOT917517:JOV917517 JYP917517:JYR917517 KIL917517:KIN917517 KSH917517:KSJ917517 LCD917517:LCF917517 LLZ917517:LMB917517 LVV917517:LVX917517 MFR917517:MFT917517 MPN917517:MPP917517 MZJ917517:MZL917517 NJF917517:NJH917517 NTB917517:NTD917517 OCX917517:OCZ917517 OMT917517:OMV917517 OWP917517:OWR917517 PGL917517:PGN917517 PQH917517:PQJ917517 QAD917517:QAF917517 QJZ917517:QKB917517 QTV917517:QTX917517 RDR917517:RDT917517 RNN917517:RNP917517 RXJ917517:RXL917517 SHF917517:SHH917517 SRB917517:SRD917517 TAX917517:TAZ917517 TKT917517:TKV917517 TUP917517:TUR917517 UEL917517:UEN917517 UOH917517:UOJ917517 UYD917517:UYF917517 VHZ917517:VIB917517 VRV917517:VRX917517 WBR917517:WBT917517 WLN917517:WLP917517 WVJ917517:WVL917517 B983053:D983053 IX983053:IZ983053 ST983053:SV983053 ACP983053:ACR983053 AML983053:AMN983053 AWH983053:AWJ983053 BGD983053:BGF983053 BPZ983053:BQB983053 BZV983053:BZX983053 CJR983053:CJT983053 CTN983053:CTP983053 DDJ983053:DDL983053 DNF983053:DNH983053 DXB983053:DXD983053 EGX983053:EGZ983053 EQT983053:EQV983053 FAP983053:FAR983053 FKL983053:FKN983053 FUH983053:FUJ983053 GED983053:GEF983053 GNZ983053:GOB983053 GXV983053:GXX983053 HHR983053:HHT983053 HRN983053:HRP983053 IBJ983053:IBL983053 ILF983053:ILH983053 IVB983053:IVD983053 JEX983053:JEZ983053 JOT983053:JOV983053 JYP983053:JYR983053 KIL983053:KIN983053 KSH983053:KSJ983053 LCD983053:LCF983053 LLZ983053:LMB983053 LVV983053:LVX983053 MFR983053:MFT983053 MPN983053:MPP983053 MZJ983053:MZL983053 NJF983053:NJH983053 NTB983053:NTD983053 OCX983053:OCZ983053 OMT983053:OMV983053 OWP983053:OWR983053 PGL983053:PGN983053 PQH983053:PQJ983053 QAD983053:QAF983053 QJZ983053:QKB983053 QTV983053:QTX983053 RDR983053:RDT983053 RNN983053:RNP983053 RXJ983053:RXL983053 SHF983053:SHH983053 SRB983053:SRD983053 TAX983053:TAZ983053 TKT983053:TKV983053 TUP983053:TUR983053 UEL983053:UEN983053 UOH983053:UOJ983053 UYD983053:UYF983053 VHZ983053:VIB983053 VRV983053:VRX983053 WBR983053:WBT983053 WLN983053:WLP983053 WVJ983053:WVL983053">
      <formula1>$H$9:$H$14</formula1>
    </dataValidation>
  </dataValidations>
  <pageMargins left="0.511811024" right="0.511811024" top="0.78740157499999996" bottom="0.78740157499999996" header="0.31496062000000002" footer="0.31496062000000002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9"/>
  <sheetViews>
    <sheetView topLeftCell="A4" workbookViewId="0">
      <selection activeCell="B5" sqref="B5:D6"/>
    </sheetView>
  </sheetViews>
  <sheetFormatPr defaultRowHeight="12.75" x14ac:dyDescent="0.2"/>
  <cols>
    <col min="1" max="1" width="9.5703125" style="140" bestFit="1" customWidth="1"/>
    <col min="2" max="2" width="40.28515625" style="140" customWidth="1"/>
    <col min="3" max="3" width="8.28515625" style="170" customWidth="1"/>
    <col min="4" max="4" width="15.5703125" style="197" customWidth="1"/>
    <col min="5" max="7" width="9.28515625" style="140" customWidth="1"/>
    <col min="8" max="8" width="49.5703125" style="140" customWidth="1"/>
    <col min="9" max="11" width="9.140625" style="140" customWidth="1"/>
    <col min="12" max="256" width="9.140625" style="140"/>
    <col min="257" max="257" width="9.5703125" style="140" bestFit="1" customWidth="1"/>
    <col min="258" max="258" width="36.42578125" style="140" bestFit="1" customWidth="1"/>
    <col min="259" max="259" width="8.28515625" style="140" customWidth="1"/>
    <col min="260" max="260" width="3.140625" style="140" bestFit="1" customWidth="1"/>
    <col min="261" max="263" width="9.28515625" style="140" customWidth="1"/>
    <col min="264" max="264" width="49.5703125" style="140" customWidth="1"/>
    <col min="265" max="267" width="9.140625" style="140" customWidth="1"/>
    <col min="268" max="512" width="9.140625" style="140"/>
    <col min="513" max="513" width="9.5703125" style="140" bestFit="1" customWidth="1"/>
    <col min="514" max="514" width="36.42578125" style="140" bestFit="1" customWidth="1"/>
    <col min="515" max="515" width="8.28515625" style="140" customWidth="1"/>
    <col min="516" max="516" width="3.140625" style="140" bestFit="1" customWidth="1"/>
    <col min="517" max="519" width="9.28515625" style="140" customWidth="1"/>
    <col min="520" max="520" width="49.5703125" style="140" customWidth="1"/>
    <col min="521" max="523" width="9.140625" style="140" customWidth="1"/>
    <col min="524" max="768" width="9.140625" style="140"/>
    <col min="769" max="769" width="9.5703125" style="140" bestFit="1" customWidth="1"/>
    <col min="770" max="770" width="36.42578125" style="140" bestFit="1" customWidth="1"/>
    <col min="771" max="771" width="8.28515625" style="140" customWidth="1"/>
    <col min="772" max="772" width="3.140625" style="140" bestFit="1" customWidth="1"/>
    <col min="773" max="775" width="9.28515625" style="140" customWidth="1"/>
    <col min="776" max="776" width="49.5703125" style="140" customWidth="1"/>
    <col min="777" max="779" width="9.140625" style="140" customWidth="1"/>
    <col min="780" max="1024" width="9.140625" style="140"/>
    <col min="1025" max="1025" width="9.5703125" style="140" bestFit="1" customWidth="1"/>
    <col min="1026" max="1026" width="36.42578125" style="140" bestFit="1" customWidth="1"/>
    <col min="1027" max="1027" width="8.28515625" style="140" customWidth="1"/>
    <col min="1028" max="1028" width="3.140625" style="140" bestFit="1" customWidth="1"/>
    <col min="1029" max="1031" width="9.28515625" style="140" customWidth="1"/>
    <col min="1032" max="1032" width="49.5703125" style="140" customWidth="1"/>
    <col min="1033" max="1035" width="9.140625" style="140" customWidth="1"/>
    <col min="1036" max="1280" width="9.140625" style="140"/>
    <col min="1281" max="1281" width="9.5703125" style="140" bestFit="1" customWidth="1"/>
    <col min="1282" max="1282" width="36.42578125" style="140" bestFit="1" customWidth="1"/>
    <col min="1283" max="1283" width="8.28515625" style="140" customWidth="1"/>
    <col min="1284" max="1284" width="3.140625" style="140" bestFit="1" customWidth="1"/>
    <col min="1285" max="1287" width="9.28515625" style="140" customWidth="1"/>
    <col min="1288" max="1288" width="49.5703125" style="140" customWidth="1"/>
    <col min="1289" max="1291" width="9.140625" style="140" customWidth="1"/>
    <col min="1292" max="1536" width="9.140625" style="140"/>
    <col min="1537" max="1537" width="9.5703125" style="140" bestFit="1" customWidth="1"/>
    <col min="1538" max="1538" width="36.42578125" style="140" bestFit="1" customWidth="1"/>
    <col min="1539" max="1539" width="8.28515625" style="140" customWidth="1"/>
    <col min="1540" max="1540" width="3.140625" style="140" bestFit="1" customWidth="1"/>
    <col min="1541" max="1543" width="9.28515625" style="140" customWidth="1"/>
    <col min="1544" max="1544" width="49.5703125" style="140" customWidth="1"/>
    <col min="1545" max="1547" width="9.140625" style="140" customWidth="1"/>
    <col min="1548" max="1792" width="9.140625" style="140"/>
    <col min="1793" max="1793" width="9.5703125" style="140" bestFit="1" customWidth="1"/>
    <col min="1794" max="1794" width="36.42578125" style="140" bestFit="1" customWidth="1"/>
    <col min="1795" max="1795" width="8.28515625" style="140" customWidth="1"/>
    <col min="1796" max="1796" width="3.140625" style="140" bestFit="1" customWidth="1"/>
    <col min="1797" max="1799" width="9.28515625" style="140" customWidth="1"/>
    <col min="1800" max="1800" width="49.5703125" style="140" customWidth="1"/>
    <col min="1801" max="1803" width="9.140625" style="140" customWidth="1"/>
    <col min="1804" max="2048" width="9.140625" style="140"/>
    <col min="2049" max="2049" width="9.5703125" style="140" bestFit="1" customWidth="1"/>
    <col min="2050" max="2050" width="36.42578125" style="140" bestFit="1" customWidth="1"/>
    <col min="2051" max="2051" width="8.28515625" style="140" customWidth="1"/>
    <col min="2052" max="2052" width="3.140625" style="140" bestFit="1" customWidth="1"/>
    <col min="2053" max="2055" width="9.28515625" style="140" customWidth="1"/>
    <col min="2056" max="2056" width="49.5703125" style="140" customWidth="1"/>
    <col min="2057" max="2059" width="9.140625" style="140" customWidth="1"/>
    <col min="2060" max="2304" width="9.140625" style="140"/>
    <col min="2305" max="2305" width="9.5703125" style="140" bestFit="1" customWidth="1"/>
    <col min="2306" max="2306" width="36.42578125" style="140" bestFit="1" customWidth="1"/>
    <col min="2307" max="2307" width="8.28515625" style="140" customWidth="1"/>
    <col min="2308" max="2308" width="3.140625" style="140" bestFit="1" customWidth="1"/>
    <col min="2309" max="2311" width="9.28515625" style="140" customWidth="1"/>
    <col min="2312" max="2312" width="49.5703125" style="140" customWidth="1"/>
    <col min="2313" max="2315" width="9.140625" style="140" customWidth="1"/>
    <col min="2316" max="2560" width="9.140625" style="140"/>
    <col min="2561" max="2561" width="9.5703125" style="140" bestFit="1" customWidth="1"/>
    <col min="2562" max="2562" width="36.42578125" style="140" bestFit="1" customWidth="1"/>
    <col min="2563" max="2563" width="8.28515625" style="140" customWidth="1"/>
    <col min="2564" max="2564" width="3.140625" style="140" bestFit="1" customWidth="1"/>
    <col min="2565" max="2567" width="9.28515625" style="140" customWidth="1"/>
    <col min="2568" max="2568" width="49.5703125" style="140" customWidth="1"/>
    <col min="2569" max="2571" width="9.140625" style="140" customWidth="1"/>
    <col min="2572" max="2816" width="9.140625" style="140"/>
    <col min="2817" max="2817" width="9.5703125" style="140" bestFit="1" customWidth="1"/>
    <col min="2818" max="2818" width="36.42578125" style="140" bestFit="1" customWidth="1"/>
    <col min="2819" max="2819" width="8.28515625" style="140" customWidth="1"/>
    <col min="2820" max="2820" width="3.140625" style="140" bestFit="1" customWidth="1"/>
    <col min="2821" max="2823" width="9.28515625" style="140" customWidth="1"/>
    <col min="2824" max="2824" width="49.5703125" style="140" customWidth="1"/>
    <col min="2825" max="2827" width="9.140625" style="140" customWidth="1"/>
    <col min="2828" max="3072" width="9.140625" style="140"/>
    <col min="3073" max="3073" width="9.5703125" style="140" bestFit="1" customWidth="1"/>
    <col min="3074" max="3074" width="36.42578125" style="140" bestFit="1" customWidth="1"/>
    <col min="3075" max="3075" width="8.28515625" style="140" customWidth="1"/>
    <col min="3076" max="3076" width="3.140625" style="140" bestFit="1" customWidth="1"/>
    <col min="3077" max="3079" width="9.28515625" style="140" customWidth="1"/>
    <col min="3080" max="3080" width="49.5703125" style="140" customWidth="1"/>
    <col min="3081" max="3083" width="9.140625" style="140" customWidth="1"/>
    <col min="3084" max="3328" width="9.140625" style="140"/>
    <col min="3329" max="3329" width="9.5703125" style="140" bestFit="1" customWidth="1"/>
    <col min="3330" max="3330" width="36.42578125" style="140" bestFit="1" customWidth="1"/>
    <col min="3331" max="3331" width="8.28515625" style="140" customWidth="1"/>
    <col min="3332" max="3332" width="3.140625" style="140" bestFit="1" customWidth="1"/>
    <col min="3333" max="3335" width="9.28515625" style="140" customWidth="1"/>
    <col min="3336" max="3336" width="49.5703125" style="140" customWidth="1"/>
    <col min="3337" max="3339" width="9.140625" style="140" customWidth="1"/>
    <col min="3340" max="3584" width="9.140625" style="140"/>
    <col min="3585" max="3585" width="9.5703125" style="140" bestFit="1" customWidth="1"/>
    <col min="3586" max="3586" width="36.42578125" style="140" bestFit="1" customWidth="1"/>
    <col min="3587" max="3587" width="8.28515625" style="140" customWidth="1"/>
    <col min="3588" max="3588" width="3.140625" style="140" bestFit="1" customWidth="1"/>
    <col min="3589" max="3591" width="9.28515625" style="140" customWidth="1"/>
    <col min="3592" max="3592" width="49.5703125" style="140" customWidth="1"/>
    <col min="3593" max="3595" width="9.140625" style="140" customWidth="1"/>
    <col min="3596" max="3840" width="9.140625" style="140"/>
    <col min="3841" max="3841" width="9.5703125" style="140" bestFit="1" customWidth="1"/>
    <col min="3842" max="3842" width="36.42578125" style="140" bestFit="1" customWidth="1"/>
    <col min="3843" max="3843" width="8.28515625" style="140" customWidth="1"/>
    <col min="3844" max="3844" width="3.140625" style="140" bestFit="1" customWidth="1"/>
    <col min="3845" max="3847" width="9.28515625" style="140" customWidth="1"/>
    <col min="3848" max="3848" width="49.5703125" style="140" customWidth="1"/>
    <col min="3849" max="3851" width="9.140625" style="140" customWidth="1"/>
    <col min="3852" max="4096" width="9.140625" style="140"/>
    <col min="4097" max="4097" width="9.5703125" style="140" bestFit="1" customWidth="1"/>
    <col min="4098" max="4098" width="36.42578125" style="140" bestFit="1" customWidth="1"/>
    <col min="4099" max="4099" width="8.28515625" style="140" customWidth="1"/>
    <col min="4100" max="4100" width="3.140625" style="140" bestFit="1" customWidth="1"/>
    <col min="4101" max="4103" width="9.28515625" style="140" customWidth="1"/>
    <col min="4104" max="4104" width="49.5703125" style="140" customWidth="1"/>
    <col min="4105" max="4107" width="9.140625" style="140" customWidth="1"/>
    <col min="4108" max="4352" width="9.140625" style="140"/>
    <col min="4353" max="4353" width="9.5703125" style="140" bestFit="1" customWidth="1"/>
    <col min="4354" max="4354" width="36.42578125" style="140" bestFit="1" customWidth="1"/>
    <col min="4355" max="4355" width="8.28515625" style="140" customWidth="1"/>
    <col min="4356" max="4356" width="3.140625" style="140" bestFit="1" customWidth="1"/>
    <col min="4357" max="4359" width="9.28515625" style="140" customWidth="1"/>
    <col min="4360" max="4360" width="49.5703125" style="140" customWidth="1"/>
    <col min="4361" max="4363" width="9.140625" style="140" customWidth="1"/>
    <col min="4364" max="4608" width="9.140625" style="140"/>
    <col min="4609" max="4609" width="9.5703125" style="140" bestFit="1" customWidth="1"/>
    <col min="4610" max="4610" width="36.42578125" style="140" bestFit="1" customWidth="1"/>
    <col min="4611" max="4611" width="8.28515625" style="140" customWidth="1"/>
    <col min="4612" max="4612" width="3.140625" style="140" bestFit="1" customWidth="1"/>
    <col min="4613" max="4615" width="9.28515625" style="140" customWidth="1"/>
    <col min="4616" max="4616" width="49.5703125" style="140" customWidth="1"/>
    <col min="4617" max="4619" width="9.140625" style="140" customWidth="1"/>
    <col min="4620" max="4864" width="9.140625" style="140"/>
    <col min="4865" max="4865" width="9.5703125" style="140" bestFit="1" customWidth="1"/>
    <col min="4866" max="4866" width="36.42578125" style="140" bestFit="1" customWidth="1"/>
    <col min="4867" max="4867" width="8.28515625" style="140" customWidth="1"/>
    <col min="4868" max="4868" width="3.140625" style="140" bestFit="1" customWidth="1"/>
    <col min="4869" max="4871" width="9.28515625" style="140" customWidth="1"/>
    <col min="4872" max="4872" width="49.5703125" style="140" customWidth="1"/>
    <col min="4873" max="4875" width="9.140625" style="140" customWidth="1"/>
    <col min="4876" max="5120" width="9.140625" style="140"/>
    <col min="5121" max="5121" width="9.5703125" style="140" bestFit="1" customWidth="1"/>
    <col min="5122" max="5122" width="36.42578125" style="140" bestFit="1" customWidth="1"/>
    <col min="5123" max="5123" width="8.28515625" style="140" customWidth="1"/>
    <col min="5124" max="5124" width="3.140625" style="140" bestFit="1" customWidth="1"/>
    <col min="5125" max="5127" width="9.28515625" style="140" customWidth="1"/>
    <col min="5128" max="5128" width="49.5703125" style="140" customWidth="1"/>
    <col min="5129" max="5131" width="9.140625" style="140" customWidth="1"/>
    <col min="5132" max="5376" width="9.140625" style="140"/>
    <col min="5377" max="5377" width="9.5703125" style="140" bestFit="1" customWidth="1"/>
    <col min="5378" max="5378" width="36.42578125" style="140" bestFit="1" customWidth="1"/>
    <col min="5379" max="5379" width="8.28515625" style="140" customWidth="1"/>
    <col min="5380" max="5380" width="3.140625" style="140" bestFit="1" customWidth="1"/>
    <col min="5381" max="5383" width="9.28515625" style="140" customWidth="1"/>
    <col min="5384" max="5384" width="49.5703125" style="140" customWidth="1"/>
    <col min="5385" max="5387" width="9.140625" style="140" customWidth="1"/>
    <col min="5388" max="5632" width="9.140625" style="140"/>
    <col min="5633" max="5633" width="9.5703125" style="140" bestFit="1" customWidth="1"/>
    <col min="5634" max="5634" width="36.42578125" style="140" bestFit="1" customWidth="1"/>
    <col min="5635" max="5635" width="8.28515625" style="140" customWidth="1"/>
    <col min="5636" max="5636" width="3.140625" style="140" bestFit="1" customWidth="1"/>
    <col min="5637" max="5639" width="9.28515625" style="140" customWidth="1"/>
    <col min="5640" max="5640" width="49.5703125" style="140" customWidth="1"/>
    <col min="5641" max="5643" width="9.140625" style="140" customWidth="1"/>
    <col min="5644" max="5888" width="9.140625" style="140"/>
    <col min="5889" max="5889" width="9.5703125" style="140" bestFit="1" customWidth="1"/>
    <col min="5890" max="5890" width="36.42578125" style="140" bestFit="1" customWidth="1"/>
    <col min="5891" max="5891" width="8.28515625" style="140" customWidth="1"/>
    <col min="5892" max="5892" width="3.140625" style="140" bestFit="1" customWidth="1"/>
    <col min="5893" max="5895" width="9.28515625" style="140" customWidth="1"/>
    <col min="5896" max="5896" width="49.5703125" style="140" customWidth="1"/>
    <col min="5897" max="5899" width="9.140625" style="140" customWidth="1"/>
    <col min="5900" max="6144" width="9.140625" style="140"/>
    <col min="6145" max="6145" width="9.5703125" style="140" bestFit="1" customWidth="1"/>
    <col min="6146" max="6146" width="36.42578125" style="140" bestFit="1" customWidth="1"/>
    <col min="6147" max="6147" width="8.28515625" style="140" customWidth="1"/>
    <col min="6148" max="6148" width="3.140625" style="140" bestFit="1" customWidth="1"/>
    <col min="6149" max="6151" width="9.28515625" style="140" customWidth="1"/>
    <col min="6152" max="6152" width="49.5703125" style="140" customWidth="1"/>
    <col min="6153" max="6155" width="9.140625" style="140" customWidth="1"/>
    <col min="6156" max="6400" width="9.140625" style="140"/>
    <col min="6401" max="6401" width="9.5703125" style="140" bestFit="1" customWidth="1"/>
    <col min="6402" max="6402" width="36.42578125" style="140" bestFit="1" customWidth="1"/>
    <col min="6403" max="6403" width="8.28515625" style="140" customWidth="1"/>
    <col min="6404" max="6404" width="3.140625" style="140" bestFit="1" customWidth="1"/>
    <col min="6405" max="6407" width="9.28515625" style="140" customWidth="1"/>
    <col min="6408" max="6408" width="49.5703125" style="140" customWidth="1"/>
    <col min="6409" max="6411" width="9.140625" style="140" customWidth="1"/>
    <col min="6412" max="6656" width="9.140625" style="140"/>
    <col min="6657" max="6657" width="9.5703125" style="140" bestFit="1" customWidth="1"/>
    <col min="6658" max="6658" width="36.42578125" style="140" bestFit="1" customWidth="1"/>
    <col min="6659" max="6659" width="8.28515625" style="140" customWidth="1"/>
    <col min="6660" max="6660" width="3.140625" style="140" bestFit="1" customWidth="1"/>
    <col min="6661" max="6663" width="9.28515625" style="140" customWidth="1"/>
    <col min="6664" max="6664" width="49.5703125" style="140" customWidth="1"/>
    <col min="6665" max="6667" width="9.140625" style="140" customWidth="1"/>
    <col min="6668" max="6912" width="9.140625" style="140"/>
    <col min="6913" max="6913" width="9.5703125" style="140" bestFit="1" customWidth="1"/>
    <col min="6914" max="6914" width="36.42578125" style="140" bestFit="1" customWidth="1"/>
    <col min="6915" max="6915" width="8.28515625" style="140" customWidth="1"/>
    <col min="6916" max="6916" width="3.140625" style="140" bestFit="1" customWidth="1"/>
    <col min="6917" max="6919" width="9.28515625" style="140" customWidth="1"/>
    <col min="6920" max="6920" width="49.5703125" style="140" customWidth="1"/>
    <col min="6921" max="6923" width="9.140625" style="140" customWidth="1"/>
    <col min="6924" max="7168" width="9.140625" style="140"/>
    <col min="7169" max="7169" width="9.5703125" style="140" bestFit="1" customWidth="1"/>
    <col min="7170" max="7170" width="36.42578125" style="140" bestFit="1" customWidth="1"/>
    <col min="7171" max="7171" width="8.28515625" style="140" customWidth="1"/>
    <col min="7172" max="7172" width="3.140625" style="140" bestFit="1" customWidth="1"/>
    <col min="7173" max="7175" width="9.28515625" style="140" customWidth="1"/>
    <col min="7176" max="7176" width="49.5703125" style="140" customWidth="1"/>
    <col min="7177" max="7179" width="9.140625" style="140" customWidth="1"/>
    <col min="7180" max="7424" width="9.140625" style="140"/>
    <col min="7425" max="7425" width="9.5703125" style="140" bestFit="1" customWidth="1"/>
    <col min="7426" max="7426" width="36.42578125" style="140" bestFit="1" customWidth="1"/>
    <col min="7427" max="7427" width="8.28515625" style="140" customWidth="1"/>
    <col min="7428" max="7428" width="3.140625" style="140" bestFit="1" customWidth="1"/>
    <col min="7429" max="7431" width="9.28515625" style="140" customWidth="1"/>
    <col min="7432" max="7432" width="49.5703125" style="140" customWidth="1"/>
    <col min="7433" max="7435" width="9.140625" style="140" customWidth="1"/>
    <col min="7436" max="7680" width="9.140625" style="140"/>
    <col min="7681" max="7681" width="9.5703125" style="140" bestFit="1" customWidth="1"/>
    <col min="7682" max="7682" width="36.42578125" style="140" bestFit="1" customWidth="1"/>
    <col min="7683" max="7683" width="8.28515625" style="140" customWidth="1"/>
    <col min="7684" max="7684" width="3.140625" style="140" bestFit="1" customWidth="1"/>
    <col min="7685" max="7687" width="9.28515625" style="140" customWidth="1"/>
    <col min="7688" max="7688" width="49.5703125" style="140" customWidth="1"/>
    <col min="7689" max="7691" width="9.140625" style="140" customWidth="1"/>
    <col min="7692" max="7936" width="9.140625" style="140"/>
    <col min="7937" max="7937" width="9.5703125" style="140" bestFit="1" customWidth="1"/>
    <col min="7938" max="7938" width="36.42578125" style="140" bestFit="1" customWidth="1"/>
    <col min="7939" max="7939" width="8.28515625" style="140" customWidth="1"/>
    <col min="7940" max="7940" width="3.140625" style="140" bestFit="1" customWidth="1"/>
    <col min="7941" max="7943" width="9.28515625" style="140" customWidth="1"/>
    <col min="7944" max="7944" width="49.5703125" style="140" customWidth="1"/>
    <col min="7945" max="7947" width="9.140625" style="140" customWidth="1"/>
    <col min="7948" max="8192" width="9.140625" style="140"/>
    <col min="8193" max="8193" width="9.5703125" style="140" bestFit="1" customWidth="1"/>
    <col min="8194" max="8194" width="36.42578125" style="140" bestFit="1" customWidth="1"/>
    <col min="8195" max="8195" width="8.28515625" style="140" customWidth="1"/>
    <col min="8196" max="8196" width="3.140625" style="140" bestFit="1" customWidth="1"/>
    <col min="8197" max="8199" width="9.28515625" style="140" customWidth="1"/>
    <col min="8200" max="8200" width="49.5703125" style="140" customWidth="1"/>
    <col min="8201" max="8203" width="9.140625" style="140" customWidth="1"/>
    <col min="8204" max="8448" width="9.140625" style="140"/>
    <col min="8449" max="8449" width="9.5703125" style="140" bestFit="1" customWidth="1"/>
    <col min="8450" max="8450" width="36.42578125" style="140" bestFit="1" customWidth="1"/>
    <col min="8451" max="8451" width="8.28515625" style="140" customWidth="1"/>
    <col min="8452" max="8452" width="3.140625" style="140" bestFit="1" customWidth="1"/>
    <col min="8453" max="8455" width="9.28515625" style="140" customWidth="1"/>
    <col min="8456" max="8456" width="49.5703125" style="140" customWidth="1"/>
    <col min="8457" max="8459" width="9.140625" style="140" customWidth="1"/>
    <col min="8460" max="8704" width="9.140625" style="140"/>
    <col min="8705" max="8705" width="9.5703125" style="140" bestFit="1" customWidth="1"/>
    <col min="8706" max="8706" width="36.42578125" style="140" bestFit="1" customWidth="1"/>
    <col min="8707" max="8707" width="8.28515625" style="140" customWidth="1"/>
    <col min="8708" max="8708" width="3.140625" style="140" bestFit="1" customWidth="1"/>
    <col min="8709" max="8711" width="9.28515625" style="140" customWidth="1"/>
    <col min="8712" max="8712" width="49.5703125" style="140" customWidth="1"/>
    <col min="8713" max="8715" width="9.140625" style="140" customWidth="1"/>
    <col min="8716" max="8960" width="9.140625" style="140"/>
    <col min="8961" max="8961" width="9.5703125" style="140" bestFit="1" customWidth="1"/>
    <col min="8962" max="8962" width="36.42578125" style="140" bestFit="1" customWidth="1"/>
    <col min="8963" max="8963" width="8.28515625" style="140" customWidth="1"/>
    <col min="8964" max="8964" width="3.140625" style="140" bestFit="1" customWidth="1"/>
    <col min="8965" max="8967" width="9.28515625" style="140" customWidth="1"/>
    <col min="8968" max="8968" width="49.5703125" style="140" customWidth="1"/>
    <col min="8969" max="8971" width="9.140625" style="140" customWidth="1"/>
    <col min="8972" max="9216" width="9.140625" style="140"/>
    <col min="9217" max="9217" width="9.5703125" style="140" bestFit="1" customWidth="1"/>
    <col min="9218" max="9218" width="36.42578125" style="140" bestFit="1" customWidth="1"/>
    <col min="9219" max="9219" width="8.28515625" style="140" customWidth="1"/>
    <col min="9220" max="9220" width="3.140625" style="140" bestFit="1" customWidth="1"/>
    <col min="9221" max="9223" width="9.28515625" style="140" customWidth="1"/>
    <col min="9224" max="9224" width="49.5703125" style="140" customWidth="1"/>
    <col min="9225" max="9227" width="9.140625" style="140" customWidth="1"/>
    <col min="9228" max="9472" width="9.140625" style="140"/>
    <col min="9473" max="9473" width="9.5703125" style="140" bestFit="1" customWidth="1"/>
    <col min="9474" max="9474" width="36.42578125" style="140" bestFit="1" customWidth="1"/>
    <col min="9475" max="9475" width="8.28515625" style="140" customWidth="1"/>
    <col min="9476" max="9476" width="3.140625" style="140" bestFit="1" customWidth="1"/>
    <col min="9477" max="9479" width="9.28515625" style="140" customWidth="1"/>
    <col min="9480" max="9480" width="49.5703125" style="140" customWidth="1"/>
    <col min="9481" max="9483" width="9.140625" style="140" customWidth="1"/>
    <col min="9484" max="9728" width="9.140625" style="140"/>
    <col min="9729" max="9729" width="9.5703125" style="140" bestFit="1" customWidth="1"/>
    <col min="9730" max="9730" width="36.42578125" style="140" bestFit="1" customWidth="1"/>
    <col min="9731" max="9731" width="8.28515625" style="140" customWidth="1"/>
    <col min="9732" max="9732" width="3.140625" style="140" bestFit="1" customWidth="1"/>
    <col min="9733" max="9735" width="9.28515625" style="140" customWidth="1"/>
    <col min="9736" max="9736" width="49.5703125" style="140" customWidth="1"/>
    <col min="9737" max="9739" width="9.140625" style="140" customWidth="1"/>
    <col min="9740" max="9984" width="9.140625" style="140"/>
    <col min="9985" max="9985" width="9.5703125" style="140" bestFit="1" customWidth="1"/>
    <col min="9986" max="9986" width="36.42578125" style="140" bestFit="1" customWidth="1"/>
    <col min="9987" max="9987" width="8.28515625" style="140" customWidth="1"/>
    <col min="9988" max="9988" width="3.140625" style="140" bestFit="1" customWidth="1"/>
    <col min="9989" max="9991" width="9.28515625" style="140" customWidth="1"/>
    <col min="9992" max="9992" width="49.5703125" style="140" customWidth="1"/>
    <col min="9993" max="9995" width="9.140625" style="140" customWidth="1"/>
    <col min="9996" max="10240" width="9.140625" style="140"/>
    <col min="10241" max="10241" width="9.5703125" style="140" bestFit="1" customWidth="1"/>
    <col min="10242" max="10242" width="36.42578125" style="140" bestFit="1" customWidth="1"/>
    <col min="10243" max="10243" width="8.28515625" style="140" customWidth="1"/>
    <col min="10244" max="10244" width="3.140625" style="140" bestFit="1" customWidth="1"/>
    <col min="10245" max="10247" width="9.28515625" style="140" customWidth="1"/>
    <col min="10248" max="10248" width="49.5703125" style="140" customWidth="1"/>
    <col min="10249" max="10251" width="9.140625" style="140" customWidth="1"/>
    <col min="10252" max="10496" width="9.140625" style="140"/>
    <col min="10497" max="10497" width="9.5703125" style="140" bestFit="1" customWidth="1"/>
    <col min="10498" max="10498" width="36.42578125" style="140" bestFit="1" customWidth="1"/>
    <col min="10499" max="10499" width="8.28515625" style="140" customWidth="1"/>
    <col min="10500" max="10500" width="3.140625" style="140" bestFit="1" customWidth="1"/>
    <col min="10501" max="10503" width="9.28515625" style="140" customWidth="1"/>
    <col min="10504" max="10504" width="49.5703125" style="140" customWidth="1"/>
    <col min="10505" max="10507" width="9.140625" style="140" customWidth="1"/>
    <col min="10508" max="10752" width="9.140625" style="140"/>
    <col min="10753" max="10753" width="9.5703125" style="140" bestFit="1" customWidth="1"/>
    <col min="10754" max="10754" width="36.42578125" style="140" bestFit="1" customWidth="1"/>
    <col min="10755" max="10755" width="8.28515625" style="140" customWidth="1"/>
    <col min="10756" max="10756" width="3.140625" style="140" bestFit="1" customWidth="1"/>
    <col min="10757" max="10759" width="9.28515625" style="140" customWidth="1"/>
    <col min="10760" max="10760" width="49.5703125" style="140" customWidth="1"/>
    <col min="10761" max="10763" width="9.140625" style="140" customWidth="1"/>
    <col min="10764" max="11008" width="9.140625" style="140"/>
    <col min="11009" max="11009" width="9.5703125" style="140" bestFit="1" customWidth="1"/>
    <col min="11010" max="11010" width="36.42578125" style="140" bestFit="1" customWidth="1"/>
    <col min="11011" max="11011" width="8.28515625" style="140" customWidth="1"/>
    <col min="11012" max="11012" width="3.140625" style="140" bestFit="1" customWidth="1"/>
    <col min="11013" max="11015" width="9.28515625" style="140" customWidth="1"/>
    <col min="11016" max="11016" width="49.5703125" style="140" customWidth="1"/>
    <col min="11017" max="11019" width="9.140625" style="140" customWidth="1"/>
    <col min="11020" max="11264" width="9.140625" style="140"/>
    <col min="11265" max="11265" width="9.5703125" style="140" bestFit="1" customWidth="1"/>
    <col min="11266" max="11266" width="36.42578125" style="140" bestFit="1" customWidth="1"/>
    <col min="11267" max="11267" width="8.28515625" style="140" customWidth="1"/>
    <col min="11268" max="11268" width="3.140625" style="140" bestFit="1" customWidth="1"/>
    <col min="11269" max="11271" width="9.28515625" style="140" customWidth="1"/>
    <col min="11272" max="11272" width="49.5703125" style="140" customWidth="1"/>
    <col min="11273" max="11275" width="9.140625" style="140" customWidth="1"/>
    <col min="11276" max="11520" width="9.140625" style="140"/>
    <col min="11521" max="11521" width="9.5703125" style="140" bestFit="1" customWidth="1"/>
    <col min="11522" max="11522" width="36.42578125" style="140" bestFit="1" customWidth="1"/>
    <col min="11523" max="11523" width="8.28515625" style="140" customWidth="1"/>
    <col min="11524" max="11524" width="3.140625" style="140" bestFit="1" customWidth="1"/>
    <col min="11525" max="11527" width="9.28515625" style="140" customWidth="1"/>
    <col min="11528" max="11528" width="49.5703125" style="140" customWidth="1"/>
    <col min="11529" max="11531" width="9.140625" style="140" customWidth="1"/>
    <col min="11532" max="11776" width="9.140625" style="140"/>
    <col min="11777" max="11777" width="9.5703125" style="140" bestFit="1" customWidth="1"/>
    <col min="11778" max="11778" width="36.42578125" style="140" bestFit="1" customWidth="1"/>
    <col min="11779" max="11779" width="8.28515625" style="140" customWidth="1"/>
    <col min="11780" max="11780" width="3.140625" style="140" bestFit="1" customWidth="1"/>
    <col min="11781" max="11783" width="9.28515625" style="140" customWidth="1"/>
    <col min="11784" max="11784" width="49.5703125" style="140" customWidth="1"/>
    <col min="11785" max="11787" width="9.140625" style="140" customWidth="1"/>
    <col min="11788" max="12032" width="9.140625" style="140"/>
    <col min="12033" max="12033" width="9.5703125" style="140" bestFit="1" customWidth="1"/>
    <col min="12034" max="12034" width="36.42578125" style="140" bestFit="1" customWidth="1"/>
    <col min="12035" max="12035" width="8.28515625" style="140" customWidth="1"/>
    <col min="12036" max="12036" width="3.140625" style="140" bestFit="1" customWidth="1"/>
    <col min="12037" max="12039" width="9.28515625" style="140" customWidth="1"/>
    <col min="12040" max="12040" width="49.5703125" style="140" customWidth="1"/>
    <col min="12041" max="12043" width="9.140625" style="140" customWidth="1"/>
    <col min="12044" max="12288" width="9.140625" style="140"/>
    <col min="12289" max="12289" width="9.5703125" style="140" bestFit="1" customWidth="1"/>
    <col min="12290" max="12290" width="36.42578125" style="140" bestFit="1" customWidth="1"/>
    <col min="12291" max="12291" width="8.28515625" style="140" customWidth="1"/>
    <col min="12292" max="12292" width="3.140625" style="140" bestFit="1" customWidth="1"/>
    <col min="12293" max="12295" width="9.28515625" style="140" customWidth="1"/>
    <col min="12296" max="12296" width="49.5703125" style="140" customWidth="1"/>
    <col min="12297" max="12299" width="9.140625" style="140" customWidth="1"/>
    <col min="12300" max="12544" width="9.140625" style="140"/>
    <col min="12545" max="12545" width="9.5703125" style="140" bestFit="1" customWidth="1"/>
    <col min="12546" max="12546" width="36.42578125" style="140" bestFit="1" customWidth="1"/>
    <col min="12547" max="12547" width="8.28515625" style="140" customWidth="1"/>
    <col min="12548" max="12548" width="3.140625" style="140" bestFit="1" customWidth="1"/>
    <col min="12549" max="12551" width="9.28515625" style="140" customWidth="1"/>
    <col min="12552" max="12552" width="49.5703125" style="140" customWidth="1"/>
    <col min="12553" max="12555" width="9.140625" style="140" customWidth="1"/>
    <col min="12556" max="12800" width="9.140625" style="140"/>
    <col min="12801" max="12801" width="9.5703125" style="140" bestFit="1" customWidth="1"/>
    <col min="12802" max="12802" width="36.42578125" style="140" bestFit="1" customWidth="1"/>
    <col min="12803" max="12803" width="8.28515625" style="140" customWidth="1"/>
    <col min="12804" max="12804" width="3.140625" style="140" bestFit="1" customWidth="1"/>
    <col min="12805" max="12807" width="9.28515625" style="140" customWidth="1"/>
    <col min="12808" max="12808" width="49.5703125" style="140" customWidth="1"/>
    <col min="12809" max="12811" width="9.140625" style="140" customWidth="1"/>
    <col min="12812" max="13056" width="9.140625" style="140"/>
    <col min="13057" max="13057" width="9.5703125" style="140" bestFit="1" customWidth="1"/>
    <col min="13058" max="13058" width="36.42578125" style="140" bestFit="1" customWidth="1"/>
    <col min="13059" max="13059" width="8.28515625" style="140" customWidth="1"/>
    <col min="13060" max="13060" width="3.140625" style="140" bestFit="1" customWidth="1"/>
    <col min="13061" max="13063" width="9.28515625" style="140" customWidth="1"/>
    <col min="13064" max="13064" width="49.5703125" style="140" customWidth="1"/>
    <col min="13065" max="13067" width="9.140625" style="140" customWidth="1"/>
    <col min="13068" max="13312" width="9.140625" style="140"/>
    <col min="13313" max="13313" width="9.5703125" style="140" bestFit="1" customWidth="1"/>
    <col min="13314" max="13314" width="36.42578125" style="140" bestFit="1" customWidth="1"/>
    <col min="13315" max="13315" width="8.28515625" style="140" customWidth="1"/>
    <col min="13316" max="13316" width="3.140625" style="140" bestFit="1" customWidth="1"/>
    <col min="13317" max="13319" width="9.28515625" style="140" customWidth="1"/>
    <col min="13320" max="13320" width="49.5703125" style="140" customWidth="1"/>
    <col min="13321" max="13323" width="9.140625" style="140" customWidth="1"/>
    <col min="13324" max="13568" width="9.140625" style="140"/>
    <col min="13569" max="13569" width="9.5703125" style="140" bestFit="1" customWidth="1"/>
    <col min="13570" max="13570" width="36.42578125" style="140" bestFit="1" customWidth="1"/>
    <col min="13571" max="13571" width="8.28515625" style="140" customWidth="1"/>
    <col min="13572" max="13572" width="3.140625" style="140" bestFit="1" customWidth="1"/>
    <col min="13573" max="13575" width="9.28515625" style="140" customWidth="1"/>
    <col min="13576" max="13576" width="49.5703125" style="140" customWidth="1"/>
    <col min="13577" max="13579" width="9.140625" style="140" customWidth="1"/>
    <col min="13580" max="13824" width="9.140625" style="140"/>
    <col min="13825" max="13825" width="9.5703125" style="140" bestFit="1" customWidth="1"/>
    <col min="13826" max="13826" width="36.42578125" style="140" bestFit="1" customWidth="1"/>
    <col min="13827" max="13827" width="8.28515625" style="140" customWidth="1"/>
    <col min="13828" max="13828" width="3.140625" style="140" bestFit="1" customWidth="1"/>
    <col min="13829" max="13831" width="9.28515625" style="140" customWidth="1"/>
    <col min="13832" max="13832" width="49.5703125" style="140" customWidth="1"/>
    <col min="13833" max="13835" width="9.140625" style="140" customWidth="1"/>
    <col min="13836" max="14080" width="9.140625" style="140"/>
    <col min="14081" max="14081" width="9.5703125" style="140" bestFit="1" customWidth="1"/>
    <col min="14082" max="14082" width="36.42578125" style="140" bestFit="1" customWidth="1"/>
    <col min="14083" max="14083" width="8.28515625" style="140" customWidth="1"/>
    <col min="14084" max="14084" width="3.140625" style="140" bestFit="1" customWidth="1"/>
    <col min="14085" max="14087" width="9.28515625" style="140" customWidth="1"/>
    <col min="14088" max="14088" width="49.5703125" style="140" customWidth="1"/>
    <col min="14089" max="14091" width="9.140625" style="140" customWidth="1"/>
    <col min="14092" max="14336" width="9.140625" style="140"/>
    <col min="14337" max="14337" width="9.5703125" style="140" bestFit="1" customWidth="1"/>
    <col min="14338" max="14338" width="36.42578125" style="140" bestFit="1" customWidth="1"/>
    <col min="14339" max="14339" width="8.28515625" style="140" customWidth="1"/>
    <col min="14340" max="14340" width="3.140625" style="140" bestFit="1" customWidth="1"/>
    <col min="14341" max="14343" width="9.28515625" style="140" customWidth="1"/>
    <col min="14344" max="14344" width="49.5703125" style="140" customWidth="1"/>
    <col min="14345" max="14347" width="9.140625" style="140" customWidth="1"/>
    <col min="14348" max="14592" width="9.140625" style="140"/>
    <col min="14593" max="14593" width="9.5703125" style="140" bestFit="1" customWidth="1"/>
    <col min="14594" max="14594" width="36.42578125" style="140" bestFit="1" customWidth="1"/>
    <col min="14595" max="14595" width="8.28515625" style="140" customWidth="1"/>
    <col min="14596" max="14596" width="3.140625" style="140" bestFit="1" customWidth="1"/>
    <col min="14597" max="14599" width="9.28515625" style="140" customWidth="1"/>
    <col min="14600" max="14600" width="49.5703125" style="140" customWidth="1"/>
    <col min="14601" max="14603" width="9.140625" style="140" customWidth="1"/>
    <col min="14604" max="14848" width="9.140625" style="140"/>
    <col min="14849" max="14849" width="9.5703125" style="140" bestFit="1" customWidth="1"/>
    <col min="14850" max="14850" width="36.42578125" style="140" bestFit="1" customWidth="1"/>
    <col min="14851" max="14851" width="8.28515625" style="140" customWidth="1"/>
    <col min="14852" max="14852" width="3.140625" style="140" bestFit="1" customWidth="1"/>
    <col min="14853" max="14855" width="9.28515625" style="140" customWidth="1"/>
    <col min="14856" max="14856" width="49.5703125" style="140" customWidth="1"/>
    <col min="14857" max="14859" width="9.140625" style="140" customWidth="1"/>
    <col min="14860" max="15104" width="9.140625" style="140"/>
    <col min="15105" max="15105" width="9.5703125" style="140" bestFit="1" customWidth="1"/>
    <col min="15106" max="15106" width="36.42578125" style="140" bestFit="1" customWidth="1"/>
    <col min="15107" max="15107" width="8.28515625" style="140" customWidth="1"/>
    <col min="15108" max="15108" width="3.140625" style="140" bestFit="1" customWidth="1"/>
    <col min="15109" max="15111" width="9.28515625" style="140" customWidth="1"/>
    <col min="15112" max="15112" width="49.5703125" style="140" customWidth="1"/>
    <col min="15113" max="15115" width="9.140625" style="140" customWidth="1"/>
    <col min="15116" max="15360" width="9.140625" style="140"/>
    <col min="15361" max="15361" width="9.5703125" style="140" bestFit="1" customWidth="1"/>
    <col min="15362" max="15362" width="36.42578125" style="140" bestFit="1" customWidth="1"/>
    <col min="15363" max="15363" width="8.28515625" style="140" customWidth="1"/>
    <col min="15364" max="15364" width="3.140625" style="140" bestFit="1" customWidth="1"/>
    <col min="15365" max="15367" width="9.28515625" style="140" customWidth="1"/>
    <col min="15368" max="15368" width="49.5703125" style="140" customWidth="1"/>
    <col min="15369" max="15371" width="9.140625" style="140" customWidth="1"/>
    <col min="15372" max="15616" width="9.140625" style="140"/>
    <col min="15617" max="15617" width="9.5703125" style="140" bestFit="1" customWidth="1"/>
    <col min="15618" max="15618" width="36.42578125" style="140" bestFit="1" customWidth="1"/>
    <col min="15619" max="15619" width="8.28515625" style="140" customWidth="1"/>
    <col min="15620" max="15620" width="3.140625" style="140" bestFit="1" customWidth="1"/>
    <col min="15621" max="15623" width="9.28515625" style="140" customWidth="1"/>
    <col min="15624" max="15624" width="49.5703125" style="140" customWidth="1"/>
    <col min="15625" max="15627" width="9.140625" style="140" customWidth="1"/>
    <col min="15628" max="15872" width="9.140625" style="140"/>
    <col min="15873" max="15873" width="9.5703125" style="140" bestFit="1" customWidth="1"/>
    <col min="15874" max="15874" width="36.42578125" style="140" bestFit="1" customWidth="1"/>
    <col min="15875" max="15875" width="8.28515625" style="140" customWidth="1"/>
    <col min="15876" max="15876" width="3.140625" style="140" bestFit="1" customWidth="1"/>
    <col min="15877" max="15879" width="9.28515625" style="140" customWidth="1"/>
    <col min="15880" max="15880" width="49.5703125" style="140" customWidth="1"/>
    <col min="15881" max="15883" width="9.140625" style="140" customWidth="1"/>
    <col min="15884" max="16128" width="9.140625" style="140"/>
    <col min="16129" max="16129" width="9.5703125" style="140" bestFit="1" customWidth="1"/>
    <col min="16130" max="16130" width="36.42578125" style="140" bestFit="1" customWidth="1"/>
    <col min="16131" max="16131" width="8.28515625" style="140" customWidth="1"/>
    <col min="16132" max="16132" width="3.140625" style="140" bestFit="1" customWidth="1"/>
    <col min="16133" max="16135" width="9.28515625" style="140" customWidth="1"/>
    <col min="16136" max="16136" width="49.5703125" style="140" customWidth="1"/>
    <col min="16137" max="16139" width="9.140625" style="140" customWidth="1"/>
    <col min="16140" max="16384" width="9.140625" style="140"/>
  </cols>
  <sheetData>
    <row r="1" spans="1:11" ht="15.75" x14ac:dyDescent="0.25">
      <c r="A1" s="466" t="s">
        <v>1834</v>
      </c>
      <c r="B1" s="466"/>
      <c r="C1" s="466"/>
      <c r="D1" s="466"/>
      <c r="E1" s="466"/>
      <c r="F1" s="209"/>
      <c r="G1" s="210"/>
      <c r="H1" s="211" t="s">
        <v>1835</v>
      </c>
      <c r="I1" s="211"/>
      <c r="J1" s="211"/>
      <c r="K1" s="212"/>
    </row>
    <row r="2" spans="1:11" ht="15.75" x14ac:dyDescent="0.25">
      <c r="A2" s="213"/>
      <c r="B2" s="213"/>
      <c r="C2" s="213"/>
      <c r="D2" s="213"/>
      <c r="E2" s="213"/>
      <c r="F2" s="213"/>
      <c r="G2" s="214"/>
      <c r="H2" s="215"/>
      <c r="I2" s="215"/>
      <c r="J2" s="215"/>
      <c r="K2" s="216"/>
    </row>
    <row r="3" spans="1:11" s="218" customFormat="1" ht="15" x14ac:dyDescent="0.2">
      <c r="A3" s="217"/>
      <c r="E3" s="219"/>
      <c r="G3" s="220"/>
      <c r="H3" s="449" t="s">
        <v>1836</v>
      </c>
      <c r="I3" s="449"/>
      <c r="J3" s="449"/>
      <c r="K3" s="221"/>
    </row>
    <row r="4" spans="1:11" s="223" customFormat="1" ht="12.75" customHeight="1" x14ac:dyDescent="0.2">
      <c r="A4" s="217" t="s">
        <v>1837</v>
      </c>
      <c r="B4" s="467" t="str">
        <f>PLANILHA!B5</f>
        <v>PASSABÉM - MG</v>
      </c>
      <c r="C4" s="467"/>
      <c r="D4" s="467"/>
      <c r="E4" s="219"/>
      <c r="F4" s="219"/>
      <c r="G4" s="220"/>
      <c r="H4" s="468" t="s">
        <v>1838</v>
      </c>
      <c r="I4" s="468"/>
      <c r="J4" s="468"/>
      <c r="K4" s="222"/>
    </row>
    <row r="5" spans="1:11" s="224" customFormat="1" x14ac:dyDescent="0.2">
      <c r="A5" s="469" t="s">
        <v>1839</v>
      </c>
      <c r="B5" s="470" t="str">
        <f>Materiais!A5</f>
        <v>OBRA:  EXTENSÃO E MODIFICAÇÃO DE RDU ENVOLVENDO INSTALAÇÃO DE ILUMINAÇÃO PÚBLICA</v>
      </c>
      <c r="C5" s="467"/>
      <c r="D5" s="467"/>
      <c r="E5" s="219"/>
      <c r="F5" s="219"/>
      <c r="G5" s="220"/>
      <c r="H5" s="468"/>
      <c r="I5" s="468"/>
      <c r="J5" s="468"/>
      <c r="K5" s="222"/>
    </row>
    <row r="6" spans="1:11" s="224" customFormat="1" x14ac:dyDescent="0.2">
      <c r="A6" s="469"/>
      <c r="B6" s="467"/>
      <c r="C6" s="467"/>
      <c r="D6" s="467"/>
      <c r="E6" s="219"/>
      <c r="F6" s="219"/>
      <c r="G6" s="220"/>
      <c r="H6" s="468"/>
      <c r="I6" s="468"/>
      <c r="J6" s="468"/>
      <c r="K6" s="222"/>
    </row>
    <row r="7" spans="1:11" s="224" customFormat="1" x14ac:dyDescent="0.2">
      <c r="A7" s="217" t="s">
        <v>1840</v>
      </c>
      <c r="B7" s="471"/>
      <c r="C7" s="471"/>
      <c r="D7" s="471"/>
      <c r="E7" s="219"/>
      <c r="F7" s="219"/>
      <c r="G7" s="220"/>
      <c r="H7" s="454" t="s">
        <v>1842</v>
      </c>
      <c r="I7" s="433" t="s">
        <v>1843</v>
      </c>
      <c r="J7" s="435"/>
      <c r="K7" s="222"/>
    </row>
    <row r="8" spans="1:11" s="224" customFormat="1" x14ac:dyDescent="0.2">
      <c r="A8" s="225"/>
      <c r="B8" s="226"/>
      <c r="C8" s="227"/>
      <c r="D8" s="228"/>
      <c r="E8" s="219"/>
      <c r="F8" s="219"/>
      <c r="G8" s="220"/>
      <c r="H8" s="455"/>
      <c r="I8" s="157" t="s">
        <v>1844</v>
      </c>
      <c r="J8" s="157" t="s">
        <v>1845</v>
      </c>
      <c r="K8" s="229"/>
    </row>
    <row r="9" spans="1:11" s="231" customFormat="1" x14ac:dyDescent="0.2">
      <c r="A9" s="443" t="s">
        <v>1846</v>
      </c>
      <c r="B9" s="443"/>
      <c r="C9" s="443"/>
      <c r="D9" s="443"/>
      <c r="E9" s="219"/>
      <c r="F9" s="219"/>
      <c r="G9" s="159"/>
      <c r="H9" s="160" t="s">
        <v>1847</v>
      </c>
      <c r="I9" s="230">
        <v>20.34</v>
      </c>
      <c r="J9" s="230">
        <v>25</v>
      </c>
      <c r="K9" s="162"/>
    </row>
    <row r="10" spans="1:11" x14ac:dyDescent="0.2">
      <c r="B10" s="444"/>
      <c r="C10" s="444"/>
      <c r="D10" s="444"/>
      <c r="G10" s="164"/>
      <c r="H10" s="160" t="s">
        <v>1849</v>
      </c>
      <c r="I10" s="230">
        <v>19.600000000000001</v>
      </c>
      <c r="J10" s="230">
        <v>24.23</v>
      </c>
      <c r="K10" s="165"/>
    </row>
    <row r="11" spans="1:11" s="169" customFormat="1" x14ac:dyDescent="0.2">
      <c r="A11" s="140"/>
      <c r="B11" s="166"/>
      <c r="C11" s="167"/>
      <c r="D11" s="168"/>
      <c r="G11" s="159"/>
      <c r="H11" s="160" t="s">
        <v>1850</v>
      </c>
      <c r="I11" s="230">
        <v>20.76</v>
      </c>
      <c r="J11" s="230">
        <v>26.44</v>
      </c>
      <c r="K11" s="162"/>
    </row>
    <row r="12" spans="1:11" x14ac:dyDescent="0.2">
      <c r="A12" s="443" t="s">
        <v>1851</v>
      </c>
      <c r="B12" s="443"/>
      <c r="C12" s="443"/>
      <c r="D12" s="443"/>
      <c r="G12" s="159"/>
      <c r="H12" s="160" t="s">
        <v>1852</v>
      </c>
      <c r="I12" s="230">
        <v>24</v>
      </c>
      <c r="J12" s="230">
        <v>27.86</v>
      </c>
      <c r="K12" s="162"/>
    </row>
    <row r="13" spans="1:11" x14ac:dyDescent="0.2">
      <c r="B13" s="444" t="s">
        <v>1852</v>
      </c>
      <c r="C13" s="444"/>
      <c r="D13" s="444"/>
      <c r="G13" s="159"/>
      <c r="H13" s="160" t="s">
        <v>1853</v>
      </c>
      <c r="I13" s="230">
        <v>22.8</v>
      </c>
      <c r="J13" s="230">
        <v>30.95</v>
      </c>
      <c r="K13" s="162"/>
    </row>
    <row r="14" spans="1:11" x14ac:dyDescent="0.2">
      <c r="B14" s="170"/>
      <c r="D14" s="171"/>
      <c r="G14" s="164"/>
      <c r="H14" s="160" t="s">
        <v>1854</v>
      </c>
      <c r="I14" s="230">
        <v>11.1</v>
      </c>
      <c r="J14" s="230">
        <v>16.8</v>
      </c>
      <c r="K14" s="165"/>
    </row>
    <row r="15" spans="1:11" s="169" customFormat="1" x14ac:dyDescent="0.2">
      <c r="A15" s="443" t="s">
        <v>1855</v>
      </c>
      <c r="B15" s="443"/>
      <c r="C15" s="443"/>
      <c r="D15" s="443"/>
      <c r="G15" s="159"/>
      <c r="H15" s="445" t="s">
        <v>1856</v>
      </c>
      <c r="I15" s="445"/>
      <c r="J15" s="445"/>
      <c r="K15" s="162"/>
    </row>
    <row r="16" spans="1:11" x14ac:dyDescent="0.2">
      <c r="A16" s="169"/>
      <c r="B16" s="172"/>
      <c r="C16" s="173"/>
      <c r="D16" s="174"/>
      <c r="G16" s="175"/>
      <c r="H16" s="446"/>
      <c r="I16" s="446"/>
      <c r="J16" s="446"/>
      <c r="K16" s="162"/>
    </row>
    <row r="17" spans="1:11" x14ac:dyDescent="0.2">
      <c r="A17" s="176"/>
      <c r="B17" s="177" t="s">
        <v>1857</v>
      </c>
      <c r="C17" s="178">
        <v>3.45</v>
      </c>
      <c r="D17" s="179" t="s">
        <v>1858</v>
      </c>
      <c r="E17" s="170"/>
      <c r="F17" s="170"/>
      <c r="G17" s="159"/>
      <c r="H17" s="446"/>
      <c r="I17" s="446"/>
      <c r="J17" s="446"/>
      <c r="K17" s="162"/>
    </row>
    <row r="18" spans="1:11" x14ac:dyDescent="0.2">
      <c r="A18" s="176"/>
      <c r="B18" s="177" t="s">
        <v>1859</v>
      </c>
      <c r="C18" s="178">
        <v>0.85</v>
      </c>
      <c r="D18" s="179" t="s">
        <v>1858</v>
      </c>
      <c r="G18" s="164"/>
      <c r="H18" s="180"/>
      <c r="I18" s="180"/>
      <c r="J18" s="180"/>
      <c r="K18" s="165"/>
    </row>
    <row r="19" spans="1:11" s="169" customFormat="1" x14ac:dyDescent="0.2">
      <c r="A19" s="176"/>
      <c r="B19" s="177" t="s">
        <v>1860</v>
      </c>
      <c r="C19" s="178">
        <v>0.48</v>
      </c>
      <c r="D19" s="179" t="s">
        <v>1858</v>
      </c>
      <c r="G19" s="159"/>
      <c r="H19" s="446" t="s">
        <v>1861</v>
      </c>
      <c r="I19" s="446"/>
      <c r="J19" s="446"/>
      <c r="K19" s="162"/>
    </row>
    <row r="20" spans="1:11" x14ac:dyDescent="0.2">
      <c r="A20" s="176"/>
      <c r="B20" s="177" t="s">
        <v>1862</v>
      </c>
      <c r="C20" s="178">
        <v>0.85</v>
      </c>
      <c r="D20" s="179" t="s">
        <v>1858</v>
      </c>
      <c r="G20" s="159"/>
      <c r="H20" s="446"/>
      <c r="I20" s="446"/>
      <c r="J20" s="446"/>
      <c r="K20" s="162"/>
    </row>
    <row r="21" spans="1:11" x14ac:dyDescent="0.2">
      <c r="A21" s="181"/>
      <c r="B21" s="182"/>
      <c r="C21" s="183"/>
      <c r="D21" s="179"/>
      <c r="G21" s="159"/>
      <c r="H21" s="446"/>
      <c r="I21" s="446"/>
      <c r="J21" s="446"/>
      <c r="K21" s="162"/>
    </row>
    <row r="22" spans="1:11" ht="12.75" customHeight="1" x14ac:dyDescent="0.2">
      <c r="A22" s="176"/>
      <c r="B22" s="177" t="s">
        <v>1863</v>
      </c>
      <c r="C22" s="178">
        <v>8</v>
      </c>
      <c r="D22" s="179" t="s">
        <v>1858</v>
      </c>
      <c r="G22" s="159"/>
      <c r="H22" s="447" t="s">
        <v>1864</v>
      </c>
      <c r="I22" s="447"/>
      <c r="J22" s="447"/>
      <c r="K22" s="162"/>
    </row>
    <row r="23" spans="1:11" x14ac:dyDescent="0.2">
      <c r="C23" s="184"/>
      <c r="D23" s="185"/>
      <c r="G23" s="159"/>
      <c r="H23" s="447"/>
      <c r="I23" s="447"/>
      <c r="J23" s="447"/>
      <c r="K23" s="162"/>
    </row>
    <row r="24" spans="1:11" x14ac:dyDescent="0.2">
      <c r="A24" s="443" t="s">
        <v>1865</v>
      </c>
      <c r="B24" s="443"/>
      <c r="C24" s="443"/>
      <c r="D24" s="443"/>
      <c r="E24" s="181"/>
      <c r="F24" s="181"/>
      <c r="G24" s="159"/>
      <c r="H24" s="447"/>
      <c r="I24" s="447"/>
      <c r="J24" s="447"/>
      <c r="K24" s="162"/>
    </row>
    <row r="25" spans="1:11" x14ac:dyDescent="0.2">
      <c r="A25" s="169"/>
      <c r="B25" s="172"/>
      <c r="C25" s="186"/>
      <c r="D25" s="187"/>
      <c r="G25" s="159"/>
      <c r="H25" s="181"/>
      <c r="I25" s="181"/>
      <c r="J25" s="181"/>
      <c r="K25" s="162"/>
    </row>
    <row r="26" spans="1:11" x14ac:dyDescent="0.2">
      <c r="A26" s="176"/>
      <c r="B26" s="188" t="s">
        <v>1866</v>
      </c>
      <c r="C26" s="189">
        <f>C27+C28+C29+C30</f>
        <v>3.65</v>
      </c>
      <c r="D26" s="190" t="s">
        <v>1858</v>
      </c>
      <c r="G26" s="159"/>
      <c r="H26" s="433" t="s">
        <v>1867</v>
      </c>
      <c r="I26" s="434"/>
      <c r="J26" s="435"/>
      <c r="K26" s="162"/>
    </row>
    <row r="27" spans="1:11" x14ac:dyDescent="0.2">
      <c r="B27" s="191" t="s">
        <v>1868</v>
      </c>
      <c r="C27" s="178"/>
      <c r="D27" s="179" t="s">
        <v>1858</v>
      </c>
      <c r="G27" s="164"/>
      <c r="H27" s="460" t="str">
        <f>IF($I$27&lt;VLOOKUP(B13,H9:J14,2,FALSE),"NÃO ATENDE O LIMITE INFERIOR",IF(I27&gt;VLOOKUP(B13,H9:J14,3,FALSE),"NÃO ATENDE O LIMITE SUPERIOR","ATENDE"))</f>
        <v>NÃO ATENDE O LIMITE INFERIOR</v>
      </c>
      <c r="I27" s="462">
        <f>ROUND((((1+($C$17/100)+($C$19/100)+($C$18/100))*(1+($C$20/100))*(1+($C$22/100)))/(1-($C$26-$C$30)/100)-1)*100,2)</f>
        <v>18.45</v>
      </c>
      <c r="J27" s="464" t="s">
        <v>1858</v>
      </c>
      <c r="K27" s="165"/>
    </row>
    <row r="28" spans="1:11" s="169" customFormat="1" x14ac:dyDescent="0.2">
      <c r="A28" s="140"/>
      <c r="B28" s="191" t="s">
        <v>1869</v>
      </c>
      <c r="C28" s="183">
        <v>3</v>
      </c>
      <c r="D28" s="183" t="s">
        <v>1858</v>
      </c>
      <c r="G28" s="159"/>
      <c r="H28" s="461"/>
      <c r="I28" s="463"/>
      <c r="J28" s="465"/>
      <c r="K28" s="162"/>
    </row>
    <row r="29" spans="1:11" x14ac:dyDescent="0.2">
      <c r="B29" s="191" t="s">
        <v>1870</v>
      </c>
      <c r="C29" s="183">
        <v>0.65</v>
      </c>
      <c r="D29" s="183" t="s">
        <v>1858</v>
      </c>
      <c r="G29" s="159"/>
      <c r="H29" s="181"/>
      <c r="I29" s="181"/>
      <c r="J29" s="181"/>
      <c r="K29" s="162"/>
    </row>
    <row r="30" spans="1:11" x14ac:dyDescent="0.2">
      <c r="B30" s="191" t="s">
        <v>1871</v>
      </c>
      <c r="C30" s="183"/>
      <c r="D30" s="179" t="s">
        <v>1858</v>
      </c>
      <c r="G30" s="159"/>
      <c r="H30" s="442" t="s">
        <v>1872</v>
      </c>
      <c r="I30" s="442"/>
      <c r="J30" s="442"/>
      <c r="K30" s="162"/>
    </row>
    <row r="31" spans="1:11" x14ac:dyDescent="0.2">
      <c r="D31" s="171"/>
      <c r="G31" s="159"/>
      <c r="H31" s="442"/>
      <c r="I31" s="442"/>
      <c r="J31" s="442"/>
      <c r="K31" s="162"/>
    </row>
    <row r="32" spans="1:11" x14ac:dyDescent="0.2">
      <c r="A32" s="443" t="s">
        <v>1873</v>
      </c>
      <c r="B32" s="443"/>
      <c r="C32" s="443"/>
      <c r="D32" s="443"/>
      <c r="G32" s="159"/>
      <c r="H32" s="442"/>
      <c r="I32" s="442"/>
      <c r="J32" s="442"/>
      <c r="K32" s="162"/>
    </row>
    <row r="33" spans="1:11" x14ac:dyDescent="0.2">
      <c r="A33" s="169"/>
      <c r="B33" s="172"/>
      <c r="C33" s="173"/>
      <c r="D33" s="192"/>
      <c r="G33" s="193"/>
      <c r="H33" s="194"/>
      <c r="I33" s="194"/>
      <c r="J33" s="194"/>
      <c r="K33" s="195"/>
    </row>
    <row r="34" spans="1:11" x14ac:dyDescent="0.2">
      <c r="A34" s="176" t="s">
        <v>1874</v>
      </c>
      <c r="B34" s="184" t="s">
        <v>1875</v>
      </c>
      <c r="C34" s="456">
        <f>ROUND((((1+($C$17/100)+($C$19/100)+($C$18/100))*(1+($C$20/100))*(1+($C$22/100)))/(1-$C$26/100)-1),4)</f>
        <v>0.1845</v>
      </c>
      <c r="D34" s="457"/>
    </row>
    <row r="35" spans="1:11" x14ac:dyDescent="0.2">
      <c r="B35" s="170" t="s">
        <v>1876</v>
      </c>
      <c r="C35" s="458"/>
      <c r="D35" s="459"/>
    </row>
    <row r="36" spans="1:11" x14ac:dyDescent="0.2">
      <c r="C36" s="232"/>
    </row>
    <row r="37" spans="1:11" x14ac:dyDescent="0.2">
      <c r="C37" s="232"/>
    </row>
    <row r="38" spans="1:11" x14ac:dyDescent="0.2">
      <c r="C38" s="232"/>
    </row>
    <row r="39" spans="1:11" x14ac:dyDescent="0.2">
      <c r="B39" s="233"/>
    </row>
  </sheetData>
  <protectedRanges>
    <protectedRange sqref="C17:C20" name="Intervalo1"/>
    <protectedRange sqref="C21:C22 C27:C30" name="Intervalo2"/>
  </protectedRanges>
  <mergeCells count="25">
    <mergeCell ref="A12:D12"/>
    <mergeCell ref="A1:E1"/>
    <mergeCell ref="H3:J3"/>
    <mergeCell ref="B4:D4"/>
    <mergeCell ref="H4:J6"/>
    <mergeCell ref="A5:A6"/>
    <mergeCell ref="B5:D6"/>
    <mergeCell ref="B7:D7"/>
    <mergeCell ref="H7:H8"/>
    <mergeCell ref="I7:J7"/>
    <mergeCell ref="A9:D9"/>
    <mergeCell ref="B10:D10"/>
    <mergeCell ref="B13:D13"/>
    <mergeCell ref="A15:D15"/>
    <mergeCell ref="H15:J17"/>
    <mergeCell ref="H19:J21"/>
    <mergeCell ref="H22:J24"/>
    <mergeCell ref="A24:D24"/>
    <mergeCell ref="C34:D35"/>
    <mergeCell ref="H26:J26"/>
    <mergeCell ref="H27:H28"/>
    <mergeCell ref="I27:I28"/>
    <mergeCell ref="J27:J28"/>
    <mergeCell ref="H30:J32"/>
    <mergeCell ref="A32:D32"/>
  </mergeCells>
  <conditionalFormatting sqref="H9:J14">
    <cfRule type="expression" dxfId="1" priority="1" stopIfTrue="1">
      <formula>$H9=$B$13</formula>
    </cfRule>
  </conditionalFormatting>
  <conditionalFormatting sqref="H27">
    <cfRule type="cellIs" dxfId="0" priority="2" stopIfTrue="1" operator="equal">
      <formula>"Atende"</formula>
    </cfRule>
  </conditionalFormatting>
  <dataValidations count="2">
    <dataValidation type="list" allowBlank="1" showInputMessage="1" showErrorMessage="1" sqref="B10:D10 IX10:IZ10 ST10:SV10 ACP10:ACR10 AML10:AMN10 AWH10:AWJ10 BGD10:BGF10 BPZ10:BQB10 BZV10:BZX10 CJR10:CJT10 CTN10:CTP10 DDJ10:DDL10 DNF10:DNH10 DXB10:DXD10 EGX10:EGZ10 EQT10:EQV10 FAP10:FAR10 FKL10:FKN10 FUH10:FUJ10 GED10:GEF10 GNZ10:GOB10 GXV10:GXX10 HHR10:HHT10 HRN10:HRP10 IBJ10:IBL10 ILF10:ILH10 IVB10:IVD10 JEX10:JEZ10 JOT10:JOV10 JYP10:JYR10 KIL10:KIN10 KSH10:KSJ10 LCD10:LCF10 LLZ10:LMB10 LVV10:LVX10 MFR10:MFT10 MPN10:MPP10 MZJ10:MZL10 NJF10:NJH10 NTB10:NTD10 OCX10:OCZ10 OMT10:OMV10 OWP10:OWR10 PGL10:PGN10 PQH10:PQJ10 QAD10:QAF10 QJZ10:QKB10 QTV10:QTX10 RDR10:RDT10 RNN10:RNP10 RXJ10:RXL10 SHF10:SHH10 SRB10:SRD10 TAX10:TAZ10 TKT10:TKV10 TUP10:TUR10 UEL10:UEN10 UOH10:UOJ10 UYD10:UYF10 VHZ10:VIB10 VRV10:VRX10 WBR10:WBT10 WLN10:WLP10 WVJ10:WVL10 B65546:D65546 IX65546:IZ65546 ST65546:SV65546 ACP65546:ACR65546 AML65546:AMN65546 AWH65546:AWJ65546 BGD65546:BGF65546 BPZ65546:BQB65546 BZV65546:BZX65546 CJR65546:CJT65546 CTN65546:CTP65546 DDJ65546:DDL65546 DNF65546:DNH65546 DXB65546:DXD65546 EGX65546:EGZ65546 EQT65546:EQV65546 FAP65546:FAR65546 FKL65546:FKN65546 FUH65546:FUJ65546 GED65546:GEF65546 GNZ65546:GOB65546 GXV65546:GXX65546 HHR65546:HHT65546 HRN65546:HRP65546 IBJ65546:IBL65546 ILF65546:ILH65546 IVB65546:IVD65546 JEX65546:JEZ65546 JOT65546:JOV65546 JYP65546:JYR65546 KIL65546:KIN65546 KSH65546:KSJ65546 LCD65546:LCF65546 LLZ65546:LMB65546 LVV65546:LVX65546 MFR65546:MFT65546 MPN65546:MPP65546 MZJ65546:MZL65546 NJF65546:NJH65546 NTB65546:NTD65546 OCX65546:OCZ65546 OMT65546:OMV65546 OWP65546:OWR65546 PGL65546:PGN65546 PQH65546:PQJ65546 QAD65546:QAF65546 QJZ65546:QKB65546 QTV65546:QTX65546 RDR65546:RDT65546 RNN65546:RNP65546 RXJ65546:RXL65546 SHF65546:SHH65546 SRB65546:SRD65546 TAX65546:TAZ65546 TKT65546:TKV65546 TUP65546:TUR65546 UEL65546:UEN65546 UOH65546:UOJ65546 UYD65546:UYF65546 VHZ65546:VIB65546 VRV65546:VRX65546 WBR65546:WBT65546 WLN65546:WLP65546 WVJ65546:WVL65546 B131082:D131082 IX131082:IZ131082 ST131082:SV131082 ACP131082:ACR131082 AML131082:AMN131082 AWH131082:AWJ131082 BGD131082:BGF131082 BPZ131082:BQB131082 BZV131082:BZX131082 CJR131082:CJT131082 CTN131082:CTP131082 DDJ131082:DDL131082 DNF131082:DNH131082 DXB131082:DXD131082 EGX131082:EGZ131082 EQT131082:EQV131082 FAP131082:FAR131082 FKL131082:FKN131082 FUH131082:FUJ131082 GED131082:GEF131082 GNZ131082:GOB131082 GXV131082:GXX131082 HHR131082:HHT131082 HRN131082:HRP131082 IBJ131082:IBL131082 ILF131082:ILH131082 IVB131082:IVD131082 JEX131082:JEZ131082 JOT131082:JOV131082 JYP131082:JYR131082 KIL131082:KIN131082 KSH131082:KSJ131082 LCD131082:LCF131082 LLZ131082:LMB131082 LVV131082:LVX131082 MFR131082:MFT131082 MPN131082:MPP131082 MZJ131082:MZL131082 NJF131082:NJH131082 NTB131082:NTD131082 OCX131082:OCZ131082 OMT131082:OMV131082 OWP131082:OWR131082 PGL131082:PGN131082 PQH131082:PQJ131082 QAD131082:QAF131082 QJZ131082:QKB131082 QTV131082:QTX131082 RDR131082:RDT131082 RNN131082:RNP131082 RXJ131082:RXL131082 SHF131082:SHH131082 SRB131082:SRD131082 TAX131082:TAZ131082 TKT131082:TKV131082 TUP131082:TUR131082 UEL131082:UEN131082 UOH131082:UOJ131082 UYD131082:UYF131082 VHZ131082:VIB131082 VRV131082:VRX131082 WBR131082:WBT131082 WLN131082:WLP131082 WVJ131082:WVL131082 B196618:D196618 IX196618:IZ196618 ST196618:SV196618 ACP196618:ACR196618 AML196618:AMN196618 AWH196618:AWJ196618 BGD196618:BGF196618 BPZ196618:BQB196618 BZV196618:BZX196618 CJR196618:CJT196618 CTN196618:CTP196618 DDJ196618:DDL196618 DNF196618:DNH196618 DXB196618:DXD196618 EGX196618:EGZ196618 EQT196618:EQV196618 FAP196618:FAR196618 FKL196618:FKN196618 FUH196618:FUJ196618 GED196618:GEF196618 GNZ196618:GOB196618 GXV196618:GXX196618 HHR196618:HHT196618 HRN196618:HRP196618 IBJ196618:IBL196618 ILF196618:ILH196618 IVB196618:IVD196618 JEX196618:JEZ196618 JOT196618:JOV196618 JYP196618:JYR196618 KIL196618:KIN196618 KSH196618:KSJ196618 LCD196618:LCF196618 LLZ196618:LMB196618 LVV196618:LVX196618 MFR196618:MFT196618 MPN196618:MPP196618 MZJ196618:MZL196618 NJF196618:NJH196618 NTB196618:NTD196618 OCX196618:OCZ196618 OMT196618:OMV196618 OWP196618:OWR196618 PGL196618:PGN196618 PQH196618:PQJ196618 QAD196618:QAF196618 QJZ196618:QKB196618 QTV196618:QTX196618 RDR196618:RDT196618 RNN196618:RNP196618 RXJ196618:RXL196618 SHF196618:SHH196618 SRB196618:SRD196618 TAX196618:TAZ196618 TKT196618:TKV196618 TUP196618:TUR196618 UEL196618:UEN196618 UOH196618:UOJ196618 UYD196618:UYF196618 VHZ196618:VIB196618 VRV196618:VRX196618 WBR196618:WBT196618 WLN196618:WLP196618 WVJ196618:WVL196618 B262154:D262154 IX262154:IZ262154 ST262154:SV262154 ACP262154:ACR262154 AML262154:AMN262154 AWH262154:AWJ262154 BGD262154:BGF262154 BPZ262154:BQB262154 BZV262154:BZX262154 CJR262154:CJT262154 CTN262154:CTP262154 DDJ262154:DDL262154 DNF262154:DNH262154 DXB262154:DXD262154 EGX262154:EGZ262154 EQT262154:EQV262154 FAP262154:FAR262154 FKL262154:FKN262154 FUH262154:FUJ262154 GED262154:GEF262154 GNZ262154:GOB262154 GXV262154:GXX262154 HHR262154:HHT262154 HRN262154:HRP262154 IBJ262154:IBL262154 ILF262154:ILH262154 IVB262154:IVD262154 JEX262154:JEZ262154 JOT262154:JOV262154 JYP262154:JYR262154 KIL262154:KIN262154 KSH262154:KSJ262154 LCD262154:LCF262154 LLZ262154:LMB262154 LVV262154:LVX262154 MFR262154:MFT262154 MPN262154:MPP262154 MZJ262154:MZL262154 NJF262154:NJH262154 NTB262154:NTD262154 OCX262154:OCZ262154 OMT262154:OMV262154 OWP262154:OWR262154 PGL262154:PGN262154 PQH262154:PQJ262154 QAD262154:QAF262154 QJZ262154:QKB262154 QTV262154:QTX262154 RDR262154:RDT262154 RNN262154:RNP262154 RXJ262154:RXL262154 SHF262154:SHH262154 SRB262154:SRD262154 TAX262154:TAZ262154 TKT262154:TKV262154 TUP262154:TUR262154 UEL262154:UEN262154 UOH262154:UOJ262154 UYD262154:UYF262154 VHZ262154:VIB262154 VRV262154:VRX262154 WBR262154:WBT262154 WLN262154:WLP262154 WVJ262154:WVL262154 B327690:D327690 IX327690:IZ327690 ST327690:SV327690 ACP327690:ACR327690 AML327690:AMN327690 AWH327690:AWJ327690 BGD327690:BGF327690 BPZ327690:BQB327690 BZV327690:BZX327690 CJR327690:CJT327690 CTN327690:CTP327690 DDJ327690:DDL327690 DNF327690:DNH327690 DXB327690:DXD327690 EGX327690:EGZ327690 EQT327690:EQV327690 FAP327690:FAR327690 FKL327690:FKN327690 FUH327690:FUJ327690 GED327690:GEF327690 GNZ327690:GOB327690 GXV327690:GXX327690 HHR327690:HHT327690 HRN327690:HRP327690 IBJ327690:IBL327690 ILF327690:ILH327690 IVB327690:IVD327690 JEX327690:JEZ327690 JOT327690:JOV327690 JYP327690:JYR327690 KIL327690:KIN327690 KSH327690:KSJ327690 LCD327690:LCF327690 LLZ327690:LMB327690 LVV327690:LVX327690 MFR327690:MFT327690 MPN327690:MPP327690 MZJ327690:MZL327690 NJF327690:NJH327690 NTB327690:NTD327690 OCX327690:OCZ327690 OMT327690:OMV327690 OWP327690:OWR327690 PGL327690:PGN327690 PQH327690:PQJ327690 QAD327690:QAF327690 QJZ327690:QKB327690 QTV327690:QTX327690 RDR327690:RDT327690 RNN327690:RNP327690 RXJ327690:RXL327690 SHF327690:SHH327690 SRB327690:SRD327690 TAX327690:TAZ327690 TKT327690:TKV327690 TUP327690:TUR327690 UEL327690:UEN327690 UOH327690:UOJ327690 UYD327690:UYF327690 VHZ327690:VIB327690 VRV327690:VRX327690 WBR327690:WBT327690 WLN327690:WLP327690 WVJ327690:WVL327690 B393226:D393226 IX393226:IZ393226 ST393226:SV393226 ACP393226:ACR393226 AML393226:AMN393226 AWH393226:AWJ393226 BGD393226:BGF393226 BPZ393226:BQB393226 BZV393226:BZX393226 CJR393226:CJT393226 CTN393226:CTP393226 DDJ393226:DDL393226 DNF393226:DNH393226 DXB393226:DXD393226 EGX393226:EGZ393226 EQT393226:EQV393226 FAP393226:FAR393226 FKL393226:FKN393226 FUH393226:FUJ393226 GED393226:GEF393226 GNZ393226:GOB393226 GXV393226:GXX393226 HHR393226:HHT393226 HRN393226:HRP393226 IBJ393226:IBL393226 ILF393226:ILH393226 IVB393226:IVD393226 JEX393226:JEZ393226 JOT393226:JOV393226 JYP393226:JYR393226 KIL393226:KIN393226 KSH393226:KSJ393226 LCD393226:LCF393226 LLZ393226:LMB393226 LVV393226:LVX393226 MFR393226:MFT393226 MPN393226:MPP393226 MZJ393226:MZL393226 NJF393226:NJH393226 NTB393226:NTD393226 OCX393226:OCZ393226 OMT393226:OMV393226 OWP393226:OWR393226 PGL393226:PGN393226 PQH393226:PQJ393226 QAD393226:QAF393226 QJZ393226:QKB393226 QTV393226:QTX393226 RDR393226:RDT393226 RNN393226:RNP393226 RXJ393226:RXL393226 SHF393226:SHH393226 SRB393226:SRD393226 TAX393226:TAZ393226 TKT393226:TKV393226 TUP393226:TUR393226 UEL393226:UEN393226 UOH393226:UOJ393226 UYD393226:UYF393226 VHZ393226:VIB393226 VRV393226:VRX393226 WBR393226:WBT393226 WLN393226:WLP393226 WVJ393226:WVL393226 B458762:D458762 IX458762:IZ458762 ST458762:SV458762 ACP458762:ACR458762 AML458762:AMN458762 AWH458762:AWJ458762 BGD458762:BGF458762 BPZ458762:BQB458762 BZV458762:BZX458762 CJR458762:CJT458762 CTN458762:CTP458762 DDJ458762:DDL458762 DNF458762:DNH458762 DXB458762:DXD458762 EGX458762:EGZ458762 EQT458762:EQV458762 FAP458762:FAR458762 FKL458762:FKN458762 FUH458762:FUJ458762 GED458762:GEF458762 GNZ458762:GOB458762 GXV458762:GXX458762 HHR458762:HHT458762 HRN458762:HRP458762 IBJ458762:IBL458762 ILF458762:ILH458762 IVB458762:IVD458762 JEX458762:JEZ458762 JOT458762:JOV458762 JYP458762:JYR458762 KIL458762:KIN458762 KSH458762:KSJ458762 LCD458762:LCF458762 LLZ458762:LMB458762 LVV458762:LVX458762 MFR458762:MFT458762 MPN458762:MPP458762 MZJ458762:MZL458762 NJF458762:NJH458762 NTB458762:NTD458762 OCX458762:OCZ458762 OMT458762:OMV458762 OWP458762:OWR458762 PGL458762:PGN458762 PQH458762:PQJ458762 QAD458762:QAF458762 QJZ458762:QKB458762 QTV458762:QTX458762 RDR458762:RDT458762 RNN458762:RNP458762 RXJ458762:RXL458762 SHF458762:SHH458762 SRB458762:SRD458762 TAX458762:TAZ458762 TKT458762:TKV458762 TUP458762:TUR458762 UEL458762:UEN458762 UOH458762:UOJ458762 UYD458762:UYF458762 VHZ458762:VIB458762 VRV458762:VRX458762 WBR458762:WBT458762 WLN458762:WLP458762 WVJ458762:WVL458762 B524298:D524298 IX524298:IZ524298 ST524298:SV524298 ACP524298:ACR524298 AML524298:AMN524298 AWH524298:AWJ524298 BGD524298:BGF524298 BPZ524298:BQB524298 BZV524298:BZX524298 CJR524298:CJT524298 CTN524298:CTP524298 DDJ524298:DDL524298 DNF524298:DNH524298 DXB524298:DXD524298 EGX524298:EGZ524298 EQT524298:EQV524298 FAP524298:FAR524298 FKL524298:FKN524298 FUH524298:FUJ524298 GED524298:GEF524298 GNZ524298:GOB524298 GXV524298:GXX524298 HHR524298:HHT524298 HRN524298:HRP524298 IBJ524298:IBL524298 ILF524298:ILH524298 IVB524298:IVD524298 JEX524298:JEZ524298 JOT524298:JOV524298 JYP524298:JYR524298 KIL524298:KIN524298 KSH524298:KSJ524298 LCD524298:LCF524298 LLZ524298:LMB524298 LVV524298:LVX524298 MFR524298:MFT524298 MPN524298:MPP524298 MZJ524298:MZL524298 NJF524298:NJH524298 NTB524298:NTD524298 OCX524298:OCZ524298 OMT524298:OMV524298 OWP524298:OWR524298 PGL524298:PGN524298 PQH524298:PQJ524298 QAD524298:QAF524298 QJZ524298:QKB524298 QTV524298:QTX524298 RDR524298:RDT524298 RNN524298:RNP524298 RXJ524298:RXL524298 SHF524298:SHH524298 SRB524298:SRD524298 TAX524298:TAZ524298 TKT524298:TKV524298 TUP524298:TUR524298 UEL524298:UEN524298 UOH524298:UOJ524298 UYD524298:UYF524298 VHZ524298:VIB524298 VRV524298:VRX524298 WBR524298:WBT524298 WLN524298:WLP524298 WVJ524298:WVL524298 B589834:D589834 IX589834:IZ589834 ST589834:SV589834 ACP589834:ACR589834 AML589834:AMN589834 AWH589834:AWJ589834 BGD589834:BGF589834 BPZ589834:BQB589834 BZV589834:BZX589834 CJR589834:CJT589834 CTN589834:CTP589834 DDJ589834:DDL589834 DNF589834:DNH589834 DXB589834:DXD589834 EGX589834:EGZ589834 EQT589834:EQV589834 FAP589834:FAR589834 FKL589834:FKN589834 FUH589834:FUJ589834 GED589834:GEF589834 GNZ589834:GOB589834 GXV589834:GXX589834 HHR589834:HHT589834 HRN589834:HRP589834 IBJ589834:IBL589834 ILF589834:ILH589834 IVB589834:IVD589834 JEX589834:JEZ589834 JOT589834:JOV589834 JYP589834:JYR589834 KIL589834:KIN589834 KSH589834:KSJ589834 LCD589834:LCF589834 LLZ589834:LMB589834 LVV589834:LVX589834 MFR589834:MFT589834 MPN589834:MPP589834 MZJ589834:MZL589834 NJF589834:NJH589834 NTB589834:NTD589834 OCX589834:OCZ589834 OMT589834:OMV589834 OWP589834:OWR589834 PGL589834:PGN589834 PQH589834:PQJ589834 QAD589834:QAF589834 QJZ589834:QKB589834 QTV589834:QTX589834 RDR589834:RDT589834 RNN589834:RNP589834 RXJ589834:RXL589834 SHF589834:SHH589834 SRB589834:SRD589834 TAX589834:TAZ589834 TKT589834:TKV589834 TUP589834:TUR589834 UEL589834:UEN589834 UOH589834:UOJ589834 UYD589834:UYF589834 VHZ589834:VIB589834 VRV589834:VRX589834 WBR589834:WBT589834 WLN589834:WLP589834 WVJ589834:WVL589834 B655370:D655370 IX655370:IZ655370 ST655370:SV655370 ACP655370:ACR655370 AML655370:AMN655370 AWH655370:AWJ655370 BGD655370:BGF655370 BPZ655370:BQB655370 BZV655370:BZX655370 CJR655370:CJT655370 CTN655370:CTP655370 DDJ655370:DDL655370 DNF655370:DNH655370 DXB655370:DXD655370 EGX655370:EGZ655370 EQT655370:EQV655370 FAP655370:FAR655370 FKL655370:FKN655370 FUH655370:FUJ655370 GED655370:GEF655370 GNZ655370:GOB655370 GXV655370:GXX655370 HHR655370:HHT655370 HRN655370:HRP655370 IBJ655370:IBL655370 ILF655370:ILH655370 IVB655370:IVD655370 JEX655370:JEZ655370 JOT655370:JOV655370 JYP655370:JYR655370 KIL655370:KIN655370 KSH655370:KSJ655370 LCD655370:LCF655370 LLZ655370:LMB655370 LVV655370:LVX655370 MFR655370:MFT655370 MPN655370:MPP655370 MZJ655370:MZL655370 NJF655370:NJH655370 NTB655370:NTD655370 OCX655370:OCZ655370 OMT655370:OMV655370 OWP655370:OWR655370 PGL655370:PGN655370 PQH655370:PQJ655370 QAD655370:QAF655370 QJZ655370:QKB655370 QTV655370:QTX655370 RDR655370:RDT655370 RNN655370:RNP655370 RXJ655370:RXL655370 SHF655370:SHH655370 SRB655370:SRD655370 TAX655370:TAZ655370 TKT655370:TKV655370 TUP655370:TUR655370 UEL655370:UEN655370 UOH655370:UOJ655370 UYD655370:UYF655370 VHZ655370:VIB655370 VRV655370:VRX655370 WBR655370:WBT655370 WLN655370:WLP655370 WVJ655370:WVL655370 B720906:D720906 IX720906:IZ720906 ST720906:SV720906 ACP720906:ACR720906 AML720906:AMN720906 AWH720906:AWJ720906 BGD720906:BGF720906 BPZ720906:BQB720906 BZV720906:BZX720906 CJR720906:CJT720906 CTN720906:CTP720906 DDJ720906:DDL720906 DNF720906:DNH720906 DXB720906:DXD720906 EGX720906:EGZ720906 EQT720906:EQV720906 FAP720906:FAR720906 FKL720906:FKN720906 FUH720906:FUJ720906 GED720906:GEF720906 GNZ720906:GOB720906 GXV720906:GXX720906 HHR720906:HHT720906 HRN720906:HRP720906 IBJ720906:IBL720906 ILF720906:ILH720906 IVB720906:IVD720906 JEX720906:JEZ720906 JOT720906:JOV720906 JYP720906:JYR720906 KIL720906:KIN720906 KSH720906:KSJ720906 LCD720906:LCF720906 LLZ720906:LMB720906 LVV720906:LVX720906 MFR720906:MFT720906 MPN720906:MPP720906 MZJ720906:MZL720906 NJF720906:NJH720906 NTB720906:NTD720906 OCX720906:OCZ720906 OMT720906:OMV720906 OWP720906:OWR720906 PGL720906:PGN720906 PQH720906:PQJ720906 QAD720906:QAF720906 QJZ720906:QKB720906 QTV720906:QTX720906 RDR720906:RDT720906 RNN720906:RNP720906 RXJ720906:RXL720906 SHF720906:SHH720906 SRB720906:SRD720906 TAX720906:TAZ720906 TKT720906:TKV720906 TUP720906:TUR720906 UEL720906:UEN720906 UOH720906:UOJ720906 UYD720906:UYF720906 VHZ720906:VIB720906 VRV720906:VRX720906 WBR720906:WBT720906 WLN720906:WLP720906 WVJ720906:WVL720906 B786442:D786442 IX786442:IZ786442 ST786442:SV786442 ACP786442:ACR786442 AML786442:AMN786442 AWH786442:AWJ786442 BGD786442:BGF786442 BPZ786442:BQB786442 BZV786442:BZX786442 CJR786442:CJT786442 CTN786442:CTP786442 DDJ786442:DDL786442 DNF786442:DNH786442 DXB786442:DXD786442 EGX786442:EGZ786442 EQT786442:EQV786442 FAP786442:FAR786442 FKL786442:FKN786442 FUH786442:FUJ786442 GED786442:GEF786442 GNZ786442:GOB786442 GXV786442:GXX786442 HHR786442:HHT786442 HRN786442:HRP786442 IBJ786442:IBL786442 ILF786442:ILH786442 IVB786442:IVD786442 JEX786442:JEZ786442 JOT786442:JOV786442 JYP786442:JYR786442 KIL786442:KIN786442 KSH786442:KSJ786442 LCD786442:LCF786442 LLZ786442:LMB786442 LVV786442:LVX786442 MFR786442:MFT786442 MPN786442:MPP786442 MZJ786442:MZL786442 NJF786442:NJH786442 NTB786442:NTD786442 OCX786442:OCZ786442 OMT786442:OMV786442 OWP786442:OWR786442 PGL786442:PGN786442 PQH786442:PQJ786442 QAD786442:QAF786442 QJZ786442:QKB786442 QTV786442:QTX786442 RDR786442:RDT786442 RNN786442:RNP786442 RXJ786442:RXL786442 SHF786442:SHH786442 SRB786442:SRD786442 TAX786442:TAZ786442 TKT786442:TKV786442 TUP786442:TUR786442 UEL786442:UEN786442 UOH786442:UOJ786442 UYD786442:UYF786442 VHZ786442:VIB786442 VRV786442:VRX786442 WBR786442:WBT786442 WLN786442:WLP786442 WVJ786442:WVL786442 B851978:D851978 IX851978:IZ851978 ST851978:SV851978 ACP851978:ACR851978 AML851978:AMN851978 AWH851978:AWJ851978 BGD851978:BGF851978 BPZ851978:BQB851978 BZV851978:BZX851978 CJR851978:CJT851978 CTN851978:CTP851978 DDJ851978:DDL851978 DNF851978:DNH851978 DXB851978:DXD851978 EGX851978:EGZ851978 EQT851978:EQV851978 FAP851978:FAR851978 FKL851978:FKN851978 FUH851978:FUJ851978 GED851978:GEF851978 GNZ851978:GOB851978 GXV851978:GXX851978 HHR851978:HHT851978 HRN851978:HRP851978 IBJ851978:IBL851978 ILF851978:ILH851978 IVB851978:IVD851978 JEX851978:JEZ851978 JOT851978:JOV851978 JYP851978:JYR851978 KIL851978:KIN851978 KSH851978:KSJ851978 LCD851978:LCF851978 LLZ851978:LMB851978 LVV851978:LVX851978 MFR851978:MFT851978 MPN851978:MPP851978 MZJ851978:MZL851978 NJF851978:NJH851978 NTB851978:NTD851978 OCX851978:OCZ851978 OMT851978:OMV851978 OWP851978:OWR851978 PGL851978:PGN851978 PQH851978:PQJ851978 QAD851978:QAF851978 QJZ851978:QKB851978 QTV851978:QTX851978 RDR851978:RDT851978 RNN851978:RNP851978 RXJ851978:RXL851978 SHF851978:SHH851978 SRB851978:SRD851978 TAX851978:TAZ851978 TKT851978:TKV851978 TUP851978:TUR851978 UEL851978:UEN851978 UOH851978:UOJ851978 UYD851978:UYF851978 VHZ851978:VIB851978 VRV851978:VRX851978 WBR851978:WBT851978 WLN851978:WLP851978 WVJ851978:WVL851978 B917514:D917514 IX917514:IZ917514 ST917514:SV917514 ACP917514:ACR917514 AML917514:AMN917514 AWH917514:AWJ917514 BGD917514:BGF917514 BPZ917514:BQB917514 BZV917514:BZX917514 CJR917514:CJT917514 CTN917514:CTP917514 DDJ917514:DDL917514 DNF917514:DNH917514 DXB917514:DXD917514 EGX917514:EGZ917514 EQT917514:EQV917514 FAP917514:FAR917514 FKL917514:FKN917514 FUH917514:FUJ917514 GED917514:GEF917514 GNZ917514:GOB917514 GXV917514:GXX917514 HHR917514:HHT917514 HRN917514:HRP917514 IBJ917514:IBL917514 ILF917514:ILH917514 IVB917514:IVD917514 JEX917514:JEZ917514 JOT917514:JOV917514 JYP917514:JYR917514 KIL917514:KIN917514 KSH917514:KSJ917514 LCD917514:LCF917514 LLZ917514:LMB917514 LVV917514:LVX917514 MFR917514:MFT917514 MPN917514:MPP917514 MZJ917514:MZL917514 NJF917514:NJH917514 NTB917514:NTD917514 OCX917514:OCZ917514 OMT917514:OMV917514 OWP917514:OWR917514 PGL917514:PGN917514 PQH917514:PQJ917514 QAD917514:QAF917514 QJZ917514:QKB917514 QTV917514:QTX917514 RDR917514:RDT917514 RNN917514:RNP917514 RXJ917514:RXL917514 SHF917514:SHH917514 SRB917514:SRD917514 TAX917514:TAZ917514 TKT917514:TKV917514 TUP917514:TUR917514 UEL917514:UEN917514 UOH917514:UOJ917514 UYD917514:UYF917514 VHZ917514:VIB917514 VRV917514:VRX917514 WBR917514:WBT917514 WLN917514:WLP917514 WVJ917514:WVL917514 B983050:D983050 IX983050:IZ983050 ST983050:SV983050 ACP983050:ACR983050 AML983050:AMN983050 AWH983050:AWJ983050 BGD983050:BGF983050 BPZ983050:BQB983050 BZV983050:BZX983050 CJR983050:CJT983050 CTN983050:CTP983050 DDJ983050:DDL983050 DNF983050:DNH983050 DXB983050:DXD983050 EGX983050:EGZ983050 EQT983050:EQV983050 FAP983050:FAR983050 FKL983050:FKN983050 FUH983050:FUJ983050 GED983050:GEF983050 GNZ983050:GOB983050 GXV983050:GXX983050 HHR983050:HHT983050 HRN983050:HRP983050 IBJ983050:IBL983050 ILF983050:ILH983050 IVB983050:IVD983050 JEX983050:JEZ983050 JOT983050:JOV983050 JYP983050:JYR983050 KIL983050:KIN983050 KSH983050:KSJ983050 LCD983050:LCF983050 LLZ983050:LMB983050 LVV983050:LVX983050 MFR983050:MFT983050 MPN983050:MPP983050 MZJ983050:MZL983050 NJF983050:NJH983050 NTB983050:NTD983050 OCX983050:OCZ983050 OMT983050:OMV983050 OWP983050:OWR983050 PGL983050:PGN983050 PQH983050:PQJ983050 QAD983050:QAF983050 QJZ983050:QKB983050 QTV983050:QTX983050 RDR983050:RDT983050 RNN983050:RNP983050 RXJ983050:RXL983050 SHF983050:SHH983050 SRB983050:SRD983050 TAX983050:TAZ983050 TKT983050:TKV983050 TUP983050:TUR983050 UEL983050:UEN983050 UOH983050:UOJ983050 UYD983050:UYF983050 VHZ983050:VIB983050 VRV983050:VRX983050 WBR983050:WBT983050 WLN983050:WLP983050 WVJ983050:WVL983050">
      <formula1>"Com Desoneração, Sem Desoneração"</formula1>
    </dataValidation>
    <dataValidation type="list" allowBlank="1" showInputMessage="1" showErrorMessage="1" sqref="B13:D13 IX13:IZ13 ST13:SV13 ACP13:ACR13 AML13:AMN13 AWH13:AWJ13 BGD13:BGF13 BPZ13:BQB13 BZV13:BZX13 CJR13:CJT13 CTN13:CTP13 DDJ13:DDL13 DNF13:DNH13 DXB13:DXD13 EGX13:EGZ13 EQT13:EQV13 FAP13:FAR13 FKL13:FKN13 FUH13:FUJ13 GED13:GEF13 GNZ13:GOB13 GXV13:GXX13 HHR13:HHT13 HRN13:HRP13 IBJ13:IBL13 ILF13:ILH13 IVB13:IVD13 JEX13:JEZ13 JOT13:JOV13 JYP13:JYR13 KIL13:KIN13 KSH13:KSJ13 LCD13:LCF13 LLZ13:LMB13 LVV13:LVX13 MFR13:MFT13 MPN13:MPP13 MZJ13:MZL13 NJF13:NJH13 NTB13:NTD13 OCX13:OCZ13 OMT13:OMV13 OWP13:OWR13 PGL13:PGN13 PQH13:PQJ13 QAD13:QAF13 QJZ13:QKB13 QTV13:QTX13 RDR13:RDT13 RNN13:RNP13 RXJ13:RXL13 SHF13:SHH13 SRB13:SRD13 TAX13:TAZ13 TKT13:TKV13 TUP13:TUR13 UEL13:UEN13 UOH13:UOJ13 UYD13:UYF13 VHZ13:VIB13 VRV13:VRX13 WBR13:WBT13 WLN13:WLP13 WVJ13:WVL13 B65549:D65549 IX65549:IZ65549 ST65549:SV65549 ACP65549:ACR65549 AML65549:AMN65549 AWH65549:AWJ65549 BGD65549:BGF65549 BPZ65549:BQB65549 BZV65549:BZX65549 CJR65549:CJT65549 CTN65549:CTP65549 DDJ65549:DDL65549 DNF65549:DNH65549 DXB65549:DXD65549 EGX65549:EGZ65549 EQT65549:EQV65549 FAP65549:FAR65549 FKL65549:FKN65549 FUH65549:FUJ65549 GED65549:GEF65549 GNZ65549:GOB65549 GXV65549:GXX65549 HHR65549:HHT65549 HRN65549:HRP65549 IBJ65549:IBL65549 ILF65549:ILH65549 IVB65549:IVD65549 JEX65549:JEZ65549 JOT65549:JOV65549 JYP65549:JYR65549 KIL65549:KIN65549 KSH65549:KSJ65549 LCD65549:LCF65549 LLZ65549:LMB65549 LVV65549:LVX65549 MFR65549:MFT65549 MPN65549:MPP65549 MZJ65549:MZL65549 NJF65549:NJH65549 NTB65549:NTD65549 OCX65549:OCZ65549 OMT65549:OMV65549 OWP65549:OWR65549 PGL65549:PGN65549 PQH65549:PQJ65549 QAD65549:QAF65549 QJZ65549:QKB65549 QTV65549:QTX65549 RDR65549:RDT65549 RNN65549:RNP65549 RXJ65549:RXL65549 SHF65549:SHH65549 SRB65549:SRD65549 TAX65549:TAZ65549 TKT65549:TKV65549 TUP65549:TUR65549 UEL65549:UEN65549 UOH65549:UOJ65549 UYD65549:UYF65549 VHZ65549:VIB65549 VRV65549:VRX65549 WBR65549:WBT65549 WLN65549:WLP65549 WVJ65549:WVL65549 B131085:D131085 IX131085:IZ131085 ST131085:SV131085 ACP131085:ACR131085 AML131085:AMN131085 AWH131085:AWJ131085 BGD131085:BGF131085 BPZ131085:BQB131085 BZV131085:BZX131085 CJR131085:CJT131085 CTN131085:CTP131085 DDJ131085:DDL131085 DNF131085:DNH131085 DXB131085:DXD131085 EGX131085:EGZ131085 EQT131085:EQV131085 FAP131085:FAR131085 FKL131085:FKN131085 FUH131085:FUJ131085 GED131085:GEF131085 GNZ131085:GOB131085 GXV131085:GXX131085 HHR131085:HHT131085 HRN131085:HRP131085 IBJ131085:IBL131085 ILF131085:ILH131085 IVB131085:IVD131085 JEX131085:JEZ131085 JOT131085:JOV131085 JYP131085:JYR131085 KIL131085:KIN131085 KSH131085:KSJ131085 LCD131085:LCF131085 LLZ131085:LMB131085 LVV131085:LVX131085 MFR131085:MFT131085 MPN131085:MPP131085 MZJ131085:MZL131085 NJF131085:NJH131085 NTB131085:NTD131085 OCX131085:OCZ131085 OMT131085:OMV131085 OWP131085:OWR131085 PGL131085:PGN131085 PQH131085:PQJ131085 QAD131085:QAF131085 QJZ131085:QKB131085 QTV131085:QTX131085 RDR131085:RDT131085 RNN131085:RNP131085 RXJ131085:RXL131085 SHF131085:SHH131085 SRB131085:SRD131085 TAX131085:TAZ131085 TKT131085:TKV131085 TUP131085:TUR131085 UEL131085:UEN131085 UOH131085:UOJ131085 UYD131085:UYF131085 VHZ131085:VIB131085 VRV131085:VRX131085 WBR131085:WBT131085 WLN131085:WLP131085 WVJ131085:WVL131085 B196621:D196621 IX196621:IZ196621 ST196621:SV196621 ACP196621:ACR196621 AML196621:AMN196621 AWH196621:AWJ196621 BGD196621:BGF196621 BPZ196621:BQB196621 BZV196621:BZX196621 CJR196621:CJT196621 CTN196621:CTP196621 DDJ196621:DDL196621 DNF196621:DNH196621 DXB196621:DXD196621 EGX196621:EGZ196621 EQT196621:EQV196621 FAP196621:FAR196621 FKL196621:FKN196621 FUH196621:FUJ196621 GED196621:GEF196621 GNZ196621:GOB196621 GXV196621:GXX196621 HHR196621:HHT196621 HRN196621:HRP196621 IBJ196621:IBL196621 ILF196621:ILH196621 IVB196621:IVD196621 JEX196621:JEZ196621 JOT196621:JOV196621 JYP196621:JYR196621 KIL196621:KIN196621 KSH196621:KSJ196621 LCD196621:LCF196621 LLZ196621:LMB196621 LVV196621:LVX196621 MFR196621:MFT196621 MPN196621:MPP196621 MZJ196621:MZL196621 NJF196621:NJH196621 NTB196621:NTD196621 OCX196621:OCZ196621 OMT196621:OMV196621 OWP196621:OWR196621 PGL196621:PGN196621 PQH196621:PQJ196621 QAD196621:QAF196621 QJZ196621:QKB196621 QTV196621:QTX196621 RDR196621:RDT196621 RNN196621:RNP196621 RXJ196621:RXL196621 SHF196621:SHH196621 SRB196621:SRD196621 TAX196621:TAZ196621 TKT196621:TKV196621 TUP196621:TUR196621 UEL196621:UEN196621 UOH196621:UOJ196621 UYD196621:UYF196621 VHZ196621:VIB196621 VRV196621:VRX196621 WBR196621:WBT196621 WLN196621:WLP196621 WVJ196621:WVL196621 B262157:D262157 IX262157:IZ262157 ST262157:SV262157 ACP262157:ACR262157 AML262157:AMN262157 AWH262157:AWJ262157 BGD262157:BGF262157 BPZ262157:BQB262157 BZV262157:BZX262157 CJR262157:CJT262157 CTN262157:CTP262157 DDJ262157:DDL262157 DNF262157:DNH262157 DXB262157:DXD262157 EGX262157:EGZ262157 EQT262157:EQV262157 FAP262157:FAR262157 FKL262157:FKN262157 FUH262157:FUJ262157 GED262157:GEF262157 GNZ262157:GOB262157 GXV262157:GXX262157 HHR262157:HHT262157 HRN262157:HRP262157 IBJ262157:IBL262157 ILF262157:ILH262157 IVB262157:IVD262157 JEX262157:JEZ262157 JOT262157:JOV262157 JYP262157:JYR262157 KIL262157:KIN262157 KSH262157:KSJ262157 LCD262157:LCF262157 LLZ262157:LMB262157 LVV262157:LVX262157 MFR262157:MFT262157 MPN262157:MPP262157 MZJ262157:MZL262157 NJF262157:NJH262157 NTB262157:NTD262157 OCX262157:OCZ262157 OMT262157:OMV262157 OWP262157:OWR262157 PGL262157:PGN262157 PQH262157:PQJ262157 QAD262157:QAF262157 QJZ262157:QKB262157 QTV262157:QTX262157 RDR262157:RDT262157 RNN262157:RNP262157 RXJ262157:RXL262157 SHF262157:SHH262157 SRB262157:SRD262157 TAX262157:TAZ262157 TKT262157:TKV262157 TUP262157:TUR262157 UEL262157:UEN262157 UOH262157:UOJ262157 UYD262157:UYF262157 VHZ262157:VIB262157 VRV262157:VRX262157 WBR262157:WBT262157 WLN262157:WLP262157 WVJ262157:WVL262157 B327693:D327693 IX327693:IZ327693 ST327693:SV327693 ACP327693:ACR327693 AML327693:AMN327693 AWH327693:AWJ327693 BGD327693:BGF327693 BPZ327693:BQB327693 BZV327693:BZX327693 CJR327693:CJT327693 CTN327693:CTP327693 DDJ327693:DDL327693 DNF327693:DNH327693 DXB327693:DXD327693 EGX327693:EGZ327693 EQT327693:EQV327693 FAP327693:FAR327693 FKL327693:FKN327693 FUH327693:FUJ327693 GED327693:GEF327693 GNZ327693:GOB327693 GXV327693:GXX327693 HHR327693:HHT327693 HRN327693:HRP327693 IBJ327693:IBL327693 ILF327693:ILH327693 IVB327693:IVD327693 JEX327693:JEZ327693 JOT327693:JOV327693 JYP327693:JYR327693 KIL327693:KIN327693 KSH327693:KSJ327693 LCD327693:LCF327693 LLZ327693:LMB327693 LVV327693:LVX327693 MFR327693:MFT327693 MPN327693:MPP327693 MZJ327693:MZL327693 NJF327693:NJH327693 NTB327693:NTD327693 OCX327693:OCZ327693 OMT327693:OMV327693 OWP327693:OWR327693 PGL327693:PGN327693 PQH327693:PQJ327693 QAD327693:QAF327693 QJZ327693:QKB327693 QTV327693:QTX327693 RDR327693:RDT327693 RNN327693:RNP327693 RXJ327693:RXL327693 SHF327693:SHH327693 SRB327693:SRD327693 TAX327693:TAZ327693 TKT327693:TKV327693 TUP327693:TUR327693 UEL327693:UEN327693 UOH327693:UOJ327693 UYD327693:UYF327693 VHZ327693:VIB327693 VRV327693:VRX327693 WBR327693:WBT327693 WLN327693:WLP327693 WVJ327693:WVL327693 B393229:D393229 IX393229:IZ393229 ST393229:SV393229 ACP393229:ACR393229 AML393229:AMN393229 AWH393229:AWJ393229 BGD393229:BGF393229 BPZ393229:BQB393229 BZV393229:BZX393229 CJR393229:CJT393229 CTN393229:CTP393229 DDJ393229:DDL393229 DNF393229:DNH393229 DXB393229:DXD393229 EGX393229:EGZ393229 EQT393229:EQV393229 FAP393229:FAR393229 FKL393229:FKN393229 FUH393229:FUJ393229 GED393229:GEF393229 GNZ393229:GOB393229 GXV393229:GXX393229 HHR393229:HHT393229 HRN393229:HRP393229 IBJ393229:IBL393229 ILF393229:ILH393229 IVB393229:IVD393229 JEX393229:JEZ393229 JOT393229:JOV393229 JYP393229:JYR393229 KIL393229:KIN393229 KSH393229:KSJ393229 LCD393229:LCF393229 LLZ393229:LMB393229 LVV393229:LVX393229 MFR393229:MFT393229 MPN393229:MPP393229 MZJ393229:MZL393229 NJF393229:NJH393229 NTB393229:NTD393229 OCX393229:OCZ393229 OMT393229:OMV393229 OWP393229:OWR393229 PGL393229:PGN393229 PQH393229:PQJ393229 QAD393229:QAF393229 QJZ393229:QKB393229 QTV393229:QTX393229 RDR393229:RDT393229 RNN393229:RNP393229 RXJ393229:RXL393229 SHF393229:SHH393229 SRB393229:SRD393229 TAX393229:TAZ393229 TKT393229:TKV393229 TUP393229:TUR393229 UEL393229:UEN393229 UOH393229:UOJ393229 UYD393229:UYF393229 VHZ393229:VIB393229 VRV393229:VRX393229 WBR393229:WBT393229 WLN393229:WLP393229 WVJ393229:WVL393229 B458765:D458765 IX458765:IZ458765 ST458765:SV458765 ACP458765:ACR458765 AML458765:AMN458765 AWH458765:AWJ458765 BGD458765:BGF458765 BPZ458765:BQB458765 BZV458765:BZX458765 CJR458765:CJT458765 CTN458765:CTP458765 DDJ458765:DDL458765 DNF458765:DNH458765 DXB458765:DXD458765 EGX458765:EGZ458765 EQT458765:EQV458765 FAP458765:FAR458765 FKL458765:FKN458765 FUH458765:FUJ458765 GED458765:GEF458765 GNZ458765:GOB458765 GXV458765:GXX458765 HHR458765:HHT458765 HRN458765:HRP458765 IBJ458765:IBL458765 ILF458765:ILH458765 IVB458765:IVD458765 JEX458765:JEZ458765 JOT458765:JOV458765 JYP458765:JYR458765 KIL458765:KIN458765 KSH458765:KSJ458765 LCD458765:LCF458765 LLZ458765:LMB458765 LVV458765:LVX458765 MFR458765:MFT458765 MPN458765:MPP458765 MZJ458765:MZL458765 NJF458765:NJH458765 NTB458765:NTD458765 OCX458765:OCZ458765 OMT458765:OMV458765 OWP458765:OWR458765 PGL458765:PGN458765 PQH458765:PQJ458765 QAD458765:QAF458765 QJZ458765:QKB458765 QTV458765:QTX458765 RDR458765:RDT458765 RNN458765:RNP458765 RXJ458765:RXL458765 SHF458765:SHH458765 SRB458765:SRD458765 TAX458765:TAZ458765 TKT458765:TKV458765 TUP458765:TUR458765 UEL458765:UEN458765 UOH458765:UOJ458765 UYD458765:UYF458765 VHZ458765:VIB458765 VRV458765:VRX458765 WBR458765:WBT458765 WLN458765:WLP458765 WVJ458765:WVL458765 B524301:D524301 IX524301:IZ524301 ST524301:SV524301 ACP524301:ACR524301 AML524301:AMN524301 AWH524301:AWJ524301 BGD524301:BGF524301 BPZ524301:BQB524301 BZV524301:BZX524301 CJR524301:CJT524301 CTN524301:CTP524301 DDJ524301:DDL524301 DNF524301:DNH524301 DXB524301:DXD524301 EGX524301:EGZ524301 EQT524301:EQV524301 FAP524301:FAR524301 FKL524301:FKN524301 FUH524301:FUJ524301 GED524301:GEF524301 GNZ524301:GOB524301 GXV524301:GXX524301 HHR524301:HHT524301 HRN524301:HRP524301 IBJ524301:IBL524301 ILF524301:ILH524301 IVB524301:IVD524301 JEX524301:JEZ524301 JOT524301:JOV524301 JYP524301:JYR524301 KIL524301:KIN524301 KSH524301:KSJ524301 LCD524301:LCF524301 LLZ524301:LMB524301 LVV524301:LVX524301 MFR524301:MFT524301 MPN524301:MPP524301 MZJ524301:MZL524301 NJF524301:NJH524301 NTB524301:NTD524301 OCX524301:OCZ524301 OMT524301:OMV524301 OWP524301:OWR524301 PGL524301:PGN524301 PQH524301:PQJ524301 QAD524301:QAF524301 QJZ524301:QKB524301 QTV524301:QTX524301 RDR524301:RDT524301 RNN524301:RNP524301 RXJ524301:RXL524301 SHF524301:SHH524301 SRB524301:SRD524301 TAX524301:TAZ524301 TKT524301:TKV524301 TUP524301:TUR524301 UEL524301:UEN524301 UOH524301:UOJ524301 UYD524301:UYF524301 VHZ524301:VIB524301 VRV524301:VRX524301 WBR524301:WBT524301 WLN524301:WLP524301 WVJ524301:WVL524301 B589837:D589837 IX589837:IZ589837 ST589837:SV589837 ACP589837:ACR589837 AML589837:AMN589837 AWH589837:AWJ589837 BGD589837:BGF589837 BPZ589837:BQB589837 BZV589837:BZX589837 CJR589837:CJT589837 CTN589837:CTP589837 DDJ589837:DDL589837 DNF589837:DNH589837 DXB589837:DXD589837 EGX589837:EGZ589837 EQT589837:EQV589837 FAP589837:FAR589837 FKL589837:FKN589837 FUH589837:FUJ589837 GED589837:GEF589837 GNZ589837:GOB589837 GXV589837:GXX589837 HHR589837:HHT589837 HRN589837:HRP589837 IBJ589837:IBL589837 ILF589837:ILH589837 IVB589837:IVD589837 JEX589837:JEZ589837 JOT589837:JOV589837 JYP589837:JYR589837 KIL589837:KIN589837 KSH589837:KSJ589837 LCD589837:LCF589837 LLZ589837:LMB589837 LVV589837:LVX589837 MFR589837:MFT589837 MPN589837:MPP589837 MZJ589837:MZL589837 NJF589837:NJH589837 NTB589837:NTD589837 OCX589837:OCZ589837 OMT589837:OMV589837 OWP589837:OWR589837 PGL589837:PGN589837 PQH589837:PQJ589837 QAD589837:QAF589837 QJZ589837:QKB589837 QTV589837:QTX589837 RDR589837:RDT589837 RNN589837:RNP589837 RXJ589837:RXL589837 SHF589837:SHH589837 SRB589837:SRD589837 TAX589837:TAZ589837 TKT589837:TKV589837 TUP589837:TUR589837 UEL589837:UEN589837 UOH589837:UOJ589837 UYD589837:UYF589837 VHZ589837:VIB589837 VRV589837:VRX589837 WBR589837:WBT589837 WLN589837:WLP589837 WVJ589837:WVL589837 B655373:D655373 IX655373:IZ655373 ST655373:SV655373 ACP655373:ACR655373 AML655373:AMN655373 AWH655373:AWJ655373 BGD655373:BGF655373 BPZ655373:BQB655373 BZV655373:BZX655373 CJR655373:CJT655373 CTN655373:CTP655373 DDJ655373:DDL655373 DNF655373:DNH655373 DXB655373:DXD655373 EGX655373:EGZ655373 EQT655373:EQV655373 FAP655373:FAR655373 FKL655373:FKN655373 FUH655373:FUJ655373 GED655373:GEF655373 GNZ655373:GOB655373 GXV655373:GXX655373 HHR655373:HHT655373 HRN655373:HRP655373 IBJ655373:IBL655373 ILF655373:ILH655373 IVB655373:IVD655373 JEX655373:JEZ655373 JOT655373:JOV655373 JYP655373:JYR655373 KIL655373:KIN655373 KSH655373:KSJ655373 LCD655373:LCF655373 LLZ655373:LMB655373 LVV655373:LVX655373 MFR655373:MFT655373 MPN655373:MPP655373 MZJ655373:MZL655373 NJF655373:NJH655373 NTB655373:NTD655373 OCX655373:OCZ655373 OMT655373:OMV655373 OWP655373:OWR655373 PGL655373:PGN655373 PQH655373:PQJ655373 QAD655373:QAF655373 QJZ655373:QKB655373 QTV655373:QTX655373 RDR655373:RDT655373 RNN655373:RNP655373 RXJ655373:RXL655373 SHF655373:SHH655373 SRB655373:SRD655373 TAX655373:TAZ655373 TKT655373:TKV655373 TUP655373:TUR655373 UEL655373:UEN655373 UOH655373:UOJ655373 UYD655373:UYF655373 VHZ655373:VIB655373 VRV655373:VRX655373 WBR655373:WBT655373 WLN655373:WLP655373 WVJ655373:WVL655373 B720909:D720909 IX720909:IZ720909 ST720909:SV720909 ACP720909:ACR720909 AML720909:AMN720909 AWH720909:AWJ720909 BGD720909:BGF720909 BPZ720909:BQB720909 BZV720909:BZX720909 CJR720909:CJT720909 CTN720909:CTP720909 DDJ720909:DDL720909 DNF720909:DNH720909 DXB720909:DXD720909 EGX720909:EGZ720909 EQT720909:EQV720909 FAP720909:FAR720909 FKL720909:FKN720909 FUH720909:FUJ720909 GED720909:GEF720909 GNZ720909:GOB720909 GXV720909:GXX720909 HHR720909:HHT720909 HRN720909:HRP720909 IBJ720909:IBL720909 ILF720909:ILH720909 IVB720909:IVD720909 JEX720909:JEZ720909 JOT720909:JOV720909 JYP720909:JYR720909 KIL720909:KIN720909 KSH720909:KSJ720909 LCD720909:LCF720909 LLZ720909:LMB720909 LVV720909:LVX720909 MFR720909:MFT720909 MPN720909:MPP720909 MZJ720909:MZL720909 NJF720909:NJH720909 NTB720909:NTD720909 OCX720909:OCZ720909 OMT720909:OMV720909 OWP720909:OWR720909 PGL720909:PGN720909 PQH720909:PQJ720909 QAD720909:QAF720909 QJZ720909:QKB720909 QTV720909:QTX720909 RDR720909:RDT720909 RNN720909:RNP720909 RXJ720909:RXL720909 SHF720909:SHH720909 SRB720909:SRD720909 TAX720909:TAZ720909 TKT720909:TKV720909 TUP720909:TUR720909 UEL720909:UEN720909 UOH720909:UOJ720909 UYD720909:UYF720909 VHZ720909:VIB720909 VRV720909:VRX720909 WBR720909:WBT720909 WLN720909:WLP720909 WVJ720909:WVL720909 B786445:D786445 IX786445:IZ786445 ST786445:SV786445 ACP786445:ACR786445 AML786445:AMN786445 AWH786445:AWJ786445 BGD786445:BGF786445 BPZ786445:BQB786445 BZV786445:BZX786445 CJR786445:CJT786445 CTN786445:CTP786445 DDJ786445:DDL786445 DNF786445:DNH786445 DXB786445:DXD786445 EGX786445:EGZ786445 EQT786445:EQV786445 FAP786445:FAR786445 FKL786445:FKN786445 FUH786445:FUJ786445 GED786445:GEF786445 GNZ786445:GOB786445 GXV786445:GXX786445 HHR786445:HHT786445 HRN786445:HRP786445 IBJ786445:IBL786445 ILF786445:ILH786445 IVB786445:IVD786445 JEX786445:JEZ786445 JOT786445:JOV786445 JYP786445:JYR786445 KIL786445:KIN786445 KSH786445:KSJ786445 LCD786445:LCF786445 LLZ786445:LMB786445 LVV786445:LVX786445 MFR786445:MFT786445 MPN786445:MPP786445 MZJ786445:MZL786445 NJF786445:NJH786445 NTB786445:NTD786445 OCX786445:OCZ786445 OMT786445:OMV786445 OWP786445:OWR786445 PGL786445:PGN786445 PQH786445:PQJ786445 QAD786445:QAF786445 QJZ786445:QKB786445 QTV786445:QTX786445 RDR786445:RDT786445 RNN786445:RNP786445 RXJ786445:RXL786445 SHF786445:SHH786445 SRB786445:SRD786445 TAX786445:TAZ786445 TKT786445:TKV786445 TUP786445:TUR786445 UEL786445:UEN786445 UOH786445:UOJ786445 UYD786445:UYF786445 VHZ786445:VIB786445 VRV786445:VRX786445 WBR786445:WBT786445 WLN786445:WLP786445 WVJ786445:WVL786445 B851981:D851981 IX851981:IZ851981 ST851981:SV851981 ACP851981:ACR851981 AML851981:AMN851981 AWH851981:AWJ851981 BGD851981:BGF851981 BPZ851981:BQB851981 BZV851981:BZX851981 CJR851981:CJT851981 CTN851981:CTP851981 DDJ851981:DDL851981 DNF851981:DNH851981 DXB851981:DXD851981 EGX851981:EGZ851981 EQT851981:EQV851981 FAP851981:FAR851981 FKL851981:FKN851981 FUH851981:FUJ851981 GED851981:GEF851981 GNZ851981:GOB851981 GXV851981:GXX851981 HHR851981:HHT851981 HRN851981:HRP851981 IBJ851981:IBL851981 ILF851981:ILH851981 IVB851981:IVD851981 JEX851981:JEZ851981 JOT851981:JOV851981 JYP851981:JYR851981 KIL851981:KIN851981 KSH851981:KSJ851981 LCD851981:LCF851981 LLZ851981:LMB851981 LVV851981:LVX851981 MFR851981:MFT851981 MPN851981:MPP851981 MZJ851981:MZL851981 NJF851981:NJH851981 NTB851981:NTD851981 OCX851981:OCZ851981 OMT851981:OMV851981 OWP851981:OWR851981 PGL851981:PGN851981 PQH851981:PQJ851981 QAD851981:QAF851981 QJZ851981:QKB851981 QTV851981:QTX851981 RDR851981:RDT851981 RNN851981:RNP851981 RXJ851981:RXL851981 SHF851981:SHH851981 SRB851981:SRD851981 TAX851981:TAZ851981 TKT851981:TKV851981 TUP851981:TUR851981 UEL851981:UEN851981 UOH851981:UOJ851981 UYD851981:UYF851981 VHZ851981:VIB851981 VRV851981:VRX851981 WBR851981:WBT851981 WLN851981:WLP851981 WVJ851981:WVL851981 B917517:D917517 IX917517:IZ917517 ST917517:SV917517 ACP917517:ACR917517 AML917517:AMN917517 AWH917517:AWJ917517 BGD917517:BGF917517 BPZ917517:BQB917517 BZV917517:BZX917517 CJR917517:CJT917517 CTN917517:CTP917517 DDJ917517:DDL917517 DNF917517:DNH917517 DXB917517:DXD917517 EGX917517:EGZ917517 EQT917517:EQV917517 FAP917517:FAR917517 FKL917517:FKN917517 FUH917517:FUJ917517 GED917517:GEF917517 GNZ917517:GOB917517 GXV917517:GXX917517 HHR917517:HHT917517 HRN917517:HRP917517 IBJ917517:IBL917517 ILF917517:ILH917517 IVB917517:IVD917517 JEX917517:JEZ917517 JOT917517:JOV917517 JYP917517:JYR917517 KIL917517:KIN917517 KSH917517:KSJ917517 LCD917517:LCF917517 LLZ917517:LMB917517 LVV917517:LVX917517 MFR917517:MFT917517 MPN917517:MPP917517 MZJ917517:MZL917517 NJF917517:NJH917517 NTB917517:NTD917517 OCX917517:OCZ917517 OMT917517:OMV917517 OWP917517:OWR917517 PGL917517:PGN917517 PQH917517:PQJ917517 QAD917517:QAF917517 QJZ917517:QKB917517 QTV917517:QTX917517 RDR917517:RDT917517 RNN917517:RNP917517 RXJ917517:RXL917517 SHF917517:SHH917517 SRB917517:SRD917517 TAX917517:TAZ917517 TKT917517:TKV917517 TUP917517:TUR917517 UEL917517:UEN917517 UOH917517:UOJ917517 UYD917517:UYF917517 VHZ917517:VIB917517 VRV917517:VRX917517 WBR917517:WBT917517 WLN917517:WLP917517 WVJ917517:WVL917517 B983053:D983053 IX983053:IZ983053 ST983053:SV983053 ACP983053:ACR983053 AML983053:AMN983053 AWH983053:AWJ983053 BGD983053:BGF983053 BPZ983053:BQB983053 BZV983053:BZX983053 CJR983053:CJT983053 CTN983053:CTP983053 DDJ983053:DDL983053 DNF983053:DNH983053 DXB983053:DXD983053 EGX983053:EGZ983053 EQT983053:EQV983053 FAP983053:FAR983053 FKL983053:FKN983053 FUH983053:FUJ983053 GED983053:GEF983053 GNZ983053:GOB983053 GXV983053:GXX983053 HHR983053:HHT983053 HRN983053:HRP983053 IBJ983053:IBL983053 ILF983053:ILH983053 IVB983053:IVD983053 JEX983053:JEZ983053 JOT983053:JOV983053 JYP983053:JYR983053 KIL983053:KIN983053 KSH983053:KSJ983053 LCD983053:LCF983053 LLZ983053:LMB983053 LVV983053:LVX983053 MFR983053:MFT983053 MPN983053:MPP983053 MZJ983053:MZL983053 NJF983053:NJH983053 NTB983053:NTD983053 OCX983053:OCZ983053 OMT983053:OMV983053 OWP983053:OWR983053 PGL983053:PGN983053 PQH983053:PQJ983053 QAD983053:QAF983053 QJZ983053:QKB983053 QTV983053:QTX983053 RDR983053:RDT983053 RNN983053:RNP983053 RXJ983053:RXL983053 SHF983053:SHH983053 SRB983053:SRD983053 TAX983053:TAZ983053 TKT983053:TKV983053 TUP983053:TUR983053 UEL983053:UEN983053 UOH983053:UOJ983053 UYD983053:UYF983053 VHZ983053:VIB983053 VRV983053:VRX983053 WBR983053:WBT983053 WLN983053:WLP983053 WVJ983053:WVL983053">
      <formula1>$H$9:$H$14</formula1>
    </dataValidation>
  </dataValidations>
  <pageMargins left="0.511811024" right="0.511811024" top="0.78740157499999996" bottom="0.78740157499999996" header="0.31496062000000002" footer="0.31496062000000002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54"/>
  <sheetViews>
    <sheetView view="pageBreakPreview" zoomScaleNormal="100" zoomScaleSheetLayoutView="100" workbookViewId="0">
      <selection activeCell="D28" sqref="D28"/>
    </sheetView>
  </sheetViews>
  <sheetFormatPr defaultColWidth="9.140625" defaultRowHeight="12.75" x14ac:dyDescent="0.2"/>
  <cols>
    <col min="1" max="1" width="2.140625" style="26" customWidth="1"/>
    <col min="2" max="2" width="6.7109375" style="28" customWidth="1"/>
    <col min="3" max="3" width="9.85546875" style="30" bestFit="1" customWidth="1"/>
    <col min="4" max="4" width="60.7109375" style="11" customWidth="1"/>
    <col min="5" max="5" width="6.85546875" style="26" bestFit="1" customWidth="1"/>
    <col min="6" max="6" width="7.140625" style="93" bestFit="1" customWidth="1"/>
    <col min="7" max="16384" width="9.140625" style="26"/>
  </cols>
  <sheetData>
    <row r="2" spans="2:6" ht="15" x14ac:dyDescent="0.25">
      <c r="B2" s="425" t="s">
        <v>1812</v>
      </c>
      <c r="C2" s="425"/>
      <c r="D2" s="425"/>
      <c r="E2" s="425"/>
      <c r="F2" s="425"/>
    </row>
    <row r="3" spans="2:6" s="87" customFormat="1" ht="15" x14ac:dyDescent="0.2">
      <c r="B3" s="86" t="str">
        <f>'Mão de Obra '!B9</f>
        <v xml:space="preserve">NS:  </v>
      </c>
      <c r="C3" s="62"/>
      <c r="D3" s="63"/>
      <c r="E3" s="63"/>
      <c r="F3" s="90"/>
    </row>
    <row r="4" spans="2:6" s="87" customFormat="1" ht="15" hidden="1" x14ac:dyDescent="0.2">
      <c r="B4" s="86" t="str">
        <f>'Mão de Obra '!B10</f>
        <v xml:space="preserve">ENDEREÇO: </v>
      </c>
      <c r="C4" s="62"/>
      <c r="D4" s="91"/>
      <c r="E4" s="63"/>
      <c r="F4" s="90"/>
    </row>
    <row r="5" spans="2:6" s="88" customFormat="1" ht="15" x14ac:dyDescent="0.2">
      <c r="B5" s="94" t="s">
        <v>221</v>
      </c>
      <c r="C5" s="95" t="s">
        <v>709</v>
      </c>
      <c r="D5" s="96" t="s">
        <v>184</v>
      </c>
      <c r="E5" s="96" t="s">
        <v>185</v>
      </c>
      <c r="F5" s="97" t="s">
        <v>231</v>
      </c>
    </row>
    <row r="6" spans="2:6" x14ac:dyDescent="0.2">
      <c r="B6" s="98">
        <v>1</v>
      </c>
      <c r="C6" s="99"/>
      <c r="D6" s="100" t="str">
        <f>IF($C6&lt;&gt;"",VLOOKUP($C6,'LISTA CÓDIGOS'!$A$1:$D$2001,2,FALSE),"")</f>
        <v/>
      </c>
      <c r="E6" s="101" t="str">
        <f>IF($C6&lt;&gt;"",VLOOKUP($C6,'LISTA CÓDIGOS'!$A$1:$D$2001,3,FALSE),"")</f>
        <v/>
      </c>
      <c r="F6" s="101"/>
    </row>
    <row r="7" spans="2:6" x14ac:dyDescent="0.2">
      <c r="B7" s="98">
        <v>2</v>
      </c>
      <c r="C7" s="99"/>
      <c r="D7" s="100" t="str">
        <f>IF($C7&lt;&gt;"",VLOOKUP($C7,'LISTA CÓDIGOS'!$A$1:$D$2001,2,FALSE),"")</f>
        <v/>
      </c>
      <c r="E7" s="101" t="str">
        <f>IF($C7&lt;&gt;"",VLOOKUP($C7,'LISTA CÓDIGOS'!$A$1:$D$2001,3,FALSE),"")</f>
        <v/>
      </c>
      <c r="F7" s="101"/>
    </row>
    <row r="8" spans="2:6" x14ac:dyDescent="0.2">
      <c r="B8" s="98">
        <v>3</v>
      </c>
      <c r="C8" s="99"/>
      <c r="D8" s="100" t="str">
        <f>IF($C8&lt;&gt;"",VLOOKUP($C8,'LISTA CÓDIGOS'!$A$1:$D$2001,2,FALSE),"")</f>
        <v/>
      </c>
      <c r="E8" s="101" t="str">
        <f>IF($C8&lt;&gt;"",VLOOKUP($C8,'LISTA CÓDIGOS'!$A$1:$D$2001,3,FALSE),"")</f>
        <v/>
      </c>
      <c r="F8" s="101"/>
    </row>
    <row r="9" spans="2:6" x14ac:dyDescent="0.2">
      <c r="B9" s="98">
        <v>4</v>
      </c>
      <c r="C9" s="99"/>
      <c r="D9" s="100" t="str">
        <f>IF($C9&lt;&gt;"",VLOOKUP($C9,'LISTA CÓDIGOS'!$A$1:$D$2001,2,FALSE),"")</f>
        <v/>
      </c>
      <c r="E9" s="101" t="str">
        <f>IF($C9&lt;&gt;"",VLOOKUP($C9,'LISTA CÓDIGOS'!$A$1:$D$2001,3,FALSE),"")</f>
        <v/>
      </c>
      <c r="F9" s="101"/>
    </row>
    <row r="10" spans="2:6" x14ac:dyDescent="0.2">
      <c r="B10" s="98">
        <v>5</v>
      </c>
      <c r="C10" s="99"/>
      <c r="D10" s="100" t="str">
        <f>IF($C10&lt;&gt;"",VLOOKUP($C10,'LISTA CÓDIGOS'!$A$1:$D$2001,2,FALSE),"")</f>
        <v/>
      </c>
      <c r="E10" s="101" t="str">
        <f>IF($C10&lt;&gt;"",VLOOKUP($C10,'LISTA CÓDIGOS'!$A$1:$D$2001,3,FALSE),"")</f>
        <v/>
      </c>
      <c r="F10" s="101"/>
    </row>
    <row r="11" spans="2:6" x14ac:dyDescent="0.2">
      <c r="B11" s="98">
        <v>6</v>
      </c>
      <c r="C11" s="99"/>
      <c r="D11" s="100" t="str">
        <f>IF($C11&lt;&gt;"",VLOOKUP($C11,'LISTA CÓDIGOS'!$A$1:$D$2001,2,FALSE),"")</f>
        <v/>
      </c>
      <c r="E11" s="101" t="str">
        <f>IF($C11&lt;&gt;"",VLOOKUP($C11,'LISTA CÓDIGOS'!$A$1:$D$2001,3,FALSE),"")</f>
        <v/>
      </c>
      <c r="F11" s="101"/>
    </row>
    <row r="12" spans="2:6" x14ac:dyDescent="0.2">
      <c r="B12" s="98">
        <v>7</v>
      </c>
      <c r="C12" s="99"/>
      <c r="D12" s="100" t="str">
        <f>IF($C12&lt;&gt;"",VLOOKUP($C12,'LISTA CÓDIGOS'!$A$1:$D$2001,2,FALSE),"")</f>
        <v/>
      </c>
      <c r="E12" s="101" t="str">
        <f>IF($C12&lt;&gt;"",VLOOKUP($C12,'LISTA CÓDIGOS'!$A$1:$D$2001,3,FALSE),"")</f>
        <v/>
      </c>
      <c r="F12" s="101"/>
    </row>
    <row r="13" spans="2:6" x14ac:dyDescent="0.2">
      <c r="B13" s="98">
        <v>8</v>
      </c>
      <c r="C13" s="99"/>
      <c r="D13" s="100" t="str">
        <f>IF($C13&lt;&gt;"",VLOOKUP($C13,'LISTA CÓDIGOS'!$A$1:$D$2001,2,FALSE),"")</f>
        <v/>
      </c>
      <c r="E13" s="101" t="str">
        <f>IF($C13&lt;&gt;"",VLOOKUP($C13,'LISTA CÓDIGOS'!$A$1:$D$2001,3,FALSE),"")</f>
        <v/>
      </c>
      <c r="F13" s="101"/>
    </row>
    <row r="14" spans="2:6" x14ac:dyDescent="0.2">
      <c r="B14" s="98">
        <v>9</v>
      </c>
      <c r="C14" s="99"/>
      <c r="D14" s="100" t="str">
        <f>IF($C14&lt;&gt;"",VLOOKUP($C14,'LISTA CÓDIGOS'!$A$1:$D$2001,2,FALSE),"")</f>
        <v/>
      </c>
      <c r="E14" s="101" t="str">
        <f>IF($C14&lt;&gt;"",VLOOKUP($C14,'LISTA CÓDIGOS'!$A$1:$D$2001,3,FALSE),"")</f>
        <v/>
      </c>
      <c r="F14" s="101"/>
    </row>
    <row r="15" spans="2:6" x14ac:dyDescent="0.2">
      <c r="B15" s="98">
        <v>10</v>
      </c>
      <c r="C15" s="99"/>
      <c r="D15" s="100" t="str">
        <f>IF($C15&lt;&gt;"",VLOOKUP($C15,'LISTA CÓDIGOS'!$A$1:$D$2001,2,FALSE),"")</f>
        <v/>
      </c>
      <c r="E15" s="101" t="str">
        <f>IF($C15&lt;&gt;"",VLOOKUP($C15,'LISTA CÓDIGOS'!$A$1:$D$2001,3,FALSE),"")</f>
        <v/>
      </c>
      <c r="F15" s="101"/>
    </row>
    <row r="16" spans="2:6" x14ac:dyDescent="0.2">
      <c r="B16" s="98">
        <v>11</v>
      </c>
      <c r="C16" s="99"/>
      <c r="D16" s="100" t="str">
        <f>IF($C16&lt;&gt;"",VLOOKUP($C16,'LISTA CÓDIGOS'!$A$1:$D$2001,2,FALSE),"")</f>
        <v/>
      </c>
      <c r="E16" s="101" t="str">
        <f>IF($C16&lt;&gt;"",VLOOKUP($C16,'LISTA CÓDIGOS'!$A$1:$D$2001,3,FALSE),"")</f>
        <v/>
      </c>
      <c r="F16" s="101"/>
    </row>
    <row r="17" spans="2:6" x14ac:dyDescent="0.2">
      <c r="B17" s="98">
        <v>12</v>
      </c>
      <c r="C17" s="99"/>
      <c r="D17" s="100" t="str">
        <f>IF($C17&lt;&gt;"",VLOOKUP($C17,'LISTA CÓDIGOS'!$A$1:$D$2001,2,FALSE),"")</f>
        <v/>
      </c>
      <c r="E17" s="101" t="str">
        <f>IF($C17&lt;&gt;"",VLOOKUP($C17,'LISTA CÓDIGOS'!$A$1:$D$2001,3,FALSE),"")</f>
        <v/>
      </c>
      <c r="F17" s="101"/>
    </row>
    <row r="18" spans="2:6" x14ac:dyDescent="0.2">
      <c r="B18" s="98">
        <v>13</v>
      </c>
      <c r="C18" s="99"/>
      <c r="D18" s="100" t="str">
        <f>IF($C18&lt;&gt;"",VLOOKUP($C18,'LISTA CÓDIGOS'!$A$1:$D$2001,2,FALSE),"")</f>
        <v/>
      </c>
      <c r="E18" s="101" t="str">
        <f>IF($C18&lt;&gt;"",VLOOKUP($C18,'LISTA CÓDIGOS'!$A$1:$D$2001,3,FALSE),"")</f>
        <v/>
      </c>
      <c r="F18" s="101"/>
    </row>
    <row r="19" spans="2:6" x14ac:dyDescent="0.2">
      <c r="B19" s="98">
        <v>14</v>
      </c>
      <c r="C19" s="99"/>
      <c r="D19" s="100" t="str">
        <f>IF($C19&lt;&gt;"",VLOOKUP($C19,'LISTA CÓDIGOS'!$A$1:$D$2001,2,FALSE),"")</f>
        <v/>
      </c>
      <c r="E19" s="101" t="str">
        <f>IF($C19&lt;&gt;"",VLOOKUP($C19,'LISTA CÓDIGOS'!$A$1:$D$2001,3,FALSE),"")</f>
        <v/>
      </c>
      <c r="F19" s="101"/>
    </row>
    <row r="20" spans="2:6" x14ac:dyDescent="0.2">
      <c r="B20" s="98">
        <v>15</v>
      </c>
      <c r="C20" s="99"/>
      <c r="D20" s="100" t="str">
        <f>IF($C20&lt;&gt;"",VLOOKUP($C20,'LISTA CÓDIGOS'!$A$1:$D$2001,2,FALSE),"")</f>
        <v/>
      </c>
      <c r="E20" s="101" t="str">
        <f>IF($C20&lt;&gt;"",VLOOKUP($C20,'LISTA CÓDIGOS'!$A$1:$D$2001,3,FALSE),"")</f>
        <v/>
      </c>
      <c r="F20" s="101"/>
    </row>
    <row r="21" spans="2:6" x14ac:dyDescent="0.2">
      <c r="C21" s="29"/>
      <c r="D21" s="26" t="str">
        <f>IF($C21&lt;&gt;"",VLOOKUP($C21,'LISTA CÓDIGOS'!$A$1:$D$2001,2,FALSE),"")</f>
        <v/>
      </c>
      <c r="E21" s="11" t="str">
        <f>IF($C21&lt;&gt;"",VLOOKUP($C21,'LISTA CÓDIGOS'!$A$1:$D$2001,3,FALSE),"")</f>
        <v/>
      </c>
      <c r="F21" s="92"/>
    </row>
    <row r="22" spans="2:6" x14ac:dyDescent="0.2">
      <c r="C22" s="29"/>
      <c r="D22" s="26" t="str">
        <f>IF($C22&lt;&gt;"",VLOOKUP($C22,'LISTA CÓDIGOS'!$A$1:$D$2001,2,FALSE),"")</f>
        <v/>
      </c>
      <c r="E22" s="11" t="str">
        <f>IF($C22&lt;&gt;"",VLOOKUP($C22,'LISTA CÓDIGOS'!$A$1:$D$2001,3,FALSE),"")</f>
        <v/>
      </c>
      <c r="F22" s="92"/>
    </row>
    <row r="23" spans="2:6" x14ac:dyDescent="0.2">
      <c r="C23" s="29"/>
      <c r="D23" s="26" t="str">
        <f>IF($C23&lt;&gt;"",VLOOKUP($C23,'LISTA CÓDIGOS'!$A$1:$D$2001,2,FALSE),"")</f>
        <v/>
      </c>
      <c r="E23" s="11" t="str">
        <f>IF($C23&lt;&gt;"",VLOOKUP($C23,'LISTA CÓDIGOS'!$A$1:$D$2001,3,FALSE),"")</f>
        <v/>
      </c>
      <c r="F23" s="92"/>
    </row>
    <row r="24" spans="2:6" x14ac:dyDescent="0.2">
      <c r="C24" s="29"/>
      <c r="D24" s="26" t="str">
        <f>IF($C24&lt;&gt;"",VLOOKUP($C24,'LISTA CÓDIGOS'!$A$1:$D$2001,2,FALSE),"")</f>
        <v/>
      </c>
      <c r="E24" s="11" t="str">
        <f>IF($C24&lt;&gt;"",VLOOKUP($C24,'LISTA CÓDIGOS'!$A$1:$D$2001,3,FALSE),"")</f>
        <v/>
      </c>
      <c r="F24" s="92"/>
    </row>
    <row r="25" spans="2:6" x14ac:dyDescent="0.2">
      <c r="C25" s="29"/>
      <c r="D25" s="26" t="str">
        <f>IF($C25&lt;&gt;"",VLOOKUP($C25,'LISTA CÓDIGOS'!$A$1:$D$2001,2,FALSE),"")</f>
        <v/>
      </c>
      <c r="E25" s="11" t="str">
        <f>IF($C25&lt;&gt;"",VLOOKUP($C25,'LISTA CÓDIGOS'!$A$1:$D$2001,3,FALSE),"")</f>
        <v/>
      </c>
      <c r="F25" s="92"/>
    </row>
    <row r="26" spans="2:6" x14ac:dyDescent="0.2">
      <c r="C26" s="29"/>
      <c r="D26" s="26" t="str">
        <f>IF($C26&lt;&gt;"",VLOOKUP($C26,'LISTA CÓDIGOS'!$A$1:$D$2001,2,FALSE),"")</f>
        <v/>
      </c>
      <c r="E26" s="11" t="str">
        <f>IF($C26&lt;&gt;"",VLOOKUP($C26,'LISTA CÓDIGOS'!$A$1:$D$2001,3,FALSE),"")</f>
        <v/>
      </c>
      <c r="F26" s="92"/>
    </row>
    <row r="27" spans="2:6" x14ac:dyDescent="0.2">
      <c r="C27" s="29"/>
      <c r="D27" s="26" t="str">
        <f>IF($C27&lt;&gt;"",VLOOKUP($C27,'LISTA CÓDIGOS'!$A$1:$D$2001,2,FALSE),"")</f>
        <v/>
      </c>
      <c r="E27" s="11" t="str">
        <f>IF($C27&lt;&gt;"",VLOOKUP($C27,'LISTA CÓDIGOS'!$A$1:$D$2001,3,FALSE),"")</f>
        <v/>
      </c>
      <c r="F27" s="92"/>
    </row>
    <row r="28" spans="2:6" x14ac:dyDescent="0.2">
      <c r="C28" s="29"/>
      <c r="D28" s="26" t="str">
        <f>IF($C28&lt;&gt;"",VLOOKUP($C28,'LISTA CÓDIGOS'!$A$1:$D$2001,2,FALSE),"")</f>
        <v/>
      </c>
      <c r="E28" s="11" t="str">
        <f>IF($C28&lt;&gt;"",VLOOKUP($C28,'LISTA CÓDIGOS'!$A$1:$D$2001,3,FALSE),"")</f>
        <v/>
      </c>
      <c r="F28" s="92"/>
    </row>
    <row r="29" spans="2:6" x14ac:dyDescent="0.2">
      <c r="C29" s="29"/>
      <c r="D29" s="26" t="str">
        <f>IF($C29&lt;&gt;"",VLOOKUP($C29,'LISTA CÓDIGOS'!$A$1:$D$2001,2,FALSE),"")</f>
        <v/>
      </c>
      <c r="E29" s="11" t="str">
        <f>IF($C29&lt;&gt;"",VLOOKUP($C29,'LISTA CÓDIGOS'!$A$1:$D$2001,3,FALSE),"")</f>
        <v/>
      </c>
      <c r="F29" s="92"/>
    </row>
    <row r="30" spans="2:6" x14ac:dyDescent="0.2">
      <c r="C30" s="29"/>
      <c r="D30" s="26" t="str">
        <f>IF($C30&lt;&gt;"",VLOOKUP($C30,'LISTA CÓDIGOS'!$A$1:$D$2001,2,FALSE),"")</f>
        <v/>
      </c>
      <c r="E30" s="11" t="str">
        <f>IF($C30&lt;&gt;"",VLOOKUP($C30,'LISTA CÓDIGOS'!$A$1:$D$2001,3,FALSE),"")</f>
        <v/>
      </c>
      <c r="F30" s="92"/>
    </row>
    <row r="31" spans="2:6" x14ac:dyDescent="0.2">
      <c r="C31" s="29"/>
      <c r="D31" s="26" t="str">
        <f>IF($C31&lt;&gt;"",VLOOKUP($C31,'LISTA CÓDIGOS'!$A$1:$D$2001,2,FALSE),"")</f>
        <v/>
      </c>
      <c r="E31" s="11" t="str">
        <f>IF($C31&lt;&gt;"",VLOOKUP($C31,'LISTA CÓDIGOS'!$A$1:$D$2001,3,FALSE),"")</f>
        <v/>
      </c>
      <c r="F31" s="92"/>
    </row>
    <row r="32" spans="2:6" x14ac:dyDescent="0.2">
      <c r="C32" s="29"/>
      <c r="D32" s="26" t="str">
        <f>IF($C32&lt;&gt;"",VLOOKUP($C32,'LISTA CÓDIGOS'!$A$1:$D$2001,2,FALSE),"")</f>
        <v/>
      </c>
      <c r="E32" s="11" t="str">
        <f>IF($C32&lt;&gt;"",VLOOKUP($C32,'LISTA CÓDIGOS'!$A$1:$D$2001,3,FALSE),"")</f>
        <v/>
      </c>
      <c r="F32" s="92"/>
    </row>
    <row r="33" spans="3:6" x14ac:dyDescent="0.2">
      <c r="C33" s="29"/>
      <c r="D33" s="26" t="str">
        <f>IF($C33&lt;&gt;"",VLOOKUP($C33,'LISTA CÓDIGOS'!$A$1:$D$2001,2,FALSE),"")</f>
        <v/>
      </c>
      <c r="E33" s="11" t="str">
        <f>IF($C33&lt;&gt;"",VLOOKUP($C33,'LISTA CÓDIGOS'!$A$1:$D$2001,3,FALSE),"")</f>
        <v/>
      </c>
      <c r="F33" s="92"/>
    </row>
    <row r="34" spans="3:6" x14ac:dyDescent="0.2">
      <c r="C34" s="29"/>
      <c r="D34" s="26" t="str">
        <f>IF($C34&lt;&gt;"",VLOOKUP($C34,'LISTA CÓDIGOS'!$A$1:$D$2001,2,FALSE),"")</f>
        <v/>
      </c>
      <c r="E34" s="11" t="str">
        <f>IF($C34&lt;&gt;"",VLOOKUP($C34,'LISTA CÓDIGOS'!$A$1:$D$2001,3,FALSE),"")</f>
        <v/>
      </c>
      <c r="F34" s="92"/>
    </row>
    <row r="35" spans="3:6" x14ac:dyDescent="0.2">
      <c r="C35" s="29"/>
      <c r="D35" s="26" t="str">
        <f>IF($C35&lt;&gt;"",VLOOKUP($C35,'LISTA CÓDIGOS'!$A$1:$D$2001,2,FALSE),"")</f>
        <v/>
      </c>
      <c r="E35" s="11" t="str">
        <f>IF($C35&lt;&gt;"",VLOOKUP($C35,'LISTA CÓDIGOS'!$A$1:$D$2001,3,FALSE),"")</f>
        <v/>
      </c>
      <c r="F35" s="92"/>
    </row>
    <row r="36" spans="3:6" x14ac:dyDescent="0.2">
      <c r="C36" s="29"/>
      <c r="D36" s="26" t="str">
        <f>IF($C36&lt;&gt;"",VLOOKUP($C36,'LISTA CÓDIGOS'!$A$1:$D$2001,2,FALSE),"")</f>
        <v/>
      </c>
      <c r="E36" s="11" t="str">
        <f>IF($C36&lt;&gt;"",VLOOKUP($C36,'LISTA CÓDIGOS'!$A$1:$D$2001,3,FALSE),"")</f>
        <v/>
      </c>
      <c r="F36" s="92"/>
    </row>
    <row r="37" spans="3:6" x14ac:dyDescent="0.2">
      <c r="C37" s="29"/>
      <c r="D37" s="26" t="str">
        <f>IF($C37&lt;&gt;"",VLOOKUP($C37,'LISTA CÓDIGOS'!$A$1:$D$2001,2,FALSE),"")</f>
        <v/>
      </c>
      <c r="E37" s="11" t="str">
        <f>IF($C37&lt;&gt;"",VLOOKUP($C37,'LISTA CÓDIGOS'!$A$1:$D$2001,3,FALSE),"")</f>
        <v/>
      </c>
      <c r="F37" s="92"/>
    </row>
    <row r="38" spans="3:6" x14ac:dyDescent="0.2">
      <c r="C38" s="29"/>
      <c r="D38" s="26" t="str">
        <f>IF($C38&lt;&gt;"",VLOOKUP($C38,'LISTA CÓDIGOS'!$A$1:$D$2001,2,FALSE),"")</f>
        <v/>
      </c>
      <c r="E38" s="11" t="str">
        <f>IF($C38&lt;&gt;"",VLOOKUP($C38,'LISTA CÓDIGOS'!$A$1:$D$2001,3,FALSE),"")</f>
        <v/>
      </c>
      <c r="F38" s="92"/>
    </row>
    <row r="39" spans="3:6" x14ac:dyDescent="0.2">
      <c r="C39" s="29"/>
      <c r="D39" s="26" t="str">
        <f>IF($C39&lt;&gt;"",VLOOKUP($C39,'LISTA CÓDIGOS'!$A$1:$D$2001,2,FALSE),"")</f>
        <v/>
      </c>
      <c r="E39" s="11" t="str">
        <f>IF($C39&lt;&gt;"",VLOOKUP($C39,'LISTA CÓDIGOS'!$A$1:$D$2001,3,FALSE),"")</f>
        <v/>
      </c>
      <c r="F39" s="92"/>
    </row>
    <row r="40" spans="3:6" x14ac:dyDescent="0.2">
      <c r="C40" s="29"/>
      <c r="D40" s="26" t="str">
        <f>IF($C40&lt;&gt;"",VLOOKUP($C40,'LISTA CÓDIGOS'!$A$1:$D$2001,2,FALSE),"")</f>
        <v/>
      </c>
      <c r="E40" s="11" t="str">
        <f>IF($C40&lt;&gt;"",VLOOKUP($C40,'LISTA CÓDIGOS'!$A$1:$D$2001,3,FALSE),"")</f>
        <v/>
      </c>
      <c r="F40" s="92"/>
    </row>
    <row r="41" spans="3:6" x14ac:dyDescent="0.2">
      <c r="C41" s="29"/>
      <c r="D41" s="26" t="str">
        <f>IF($C41&lt;&gt;"",VLOOKUP($C41,'LISTA CÓDIGOS'!$A$1:$D$2001,2,FALSE),"")</f>
        <v/>
      </c>
      <c r="E41" s="11" t="str">
        <f>IF($C41&lt;&gt;"",VLOOKUP($C41,'LISTA CÓDIGOS'!$A$1:$D$2001,3,FALSE),"")</f>
        <v/>
      </c>
      <c r="F41" s="92"/>
    </row>
    <row r="42" spans="3:6" x14ac:dyDescent="0.2">
      <c r="C42" s="29"/>
      <c r="D42" s="26" t="str">
        <f>IF($C42&lt;&gt;"",VLOOKUP($C42,'LISTA CÓDIGOS'!$A$1:$D$2001,2,FALSE),"")</f>
        <v/>
      </c>
      <c r="E42" s="11" t="str">
        <f>IF($C42&lt;&gt;"",VLOOKUP($C42,'LISTA CÓDIGOS'!$A$1:$D$2001,3,FALSE),"")</f>
        <v/>
      </c>
      <c r="F42" s="92"/>
    </row>
    <row r="43" spans="3:6" x14ac:dyDescent="0.2">
      <c r="C43" s="29"/>
      <c r="D43" s="26" t="str">
        <f>IF($C43&lt;&gt;"",VLOOKUP($C43,'LISTA CÓDIGOS'!$A$1:$D$2001,2,FALSE),"")</f>
        <v/>
      </c>
      <c r="E43" s="11" t="str">
        <f>IF($C43&lt;&gt;"",VLOOKUP($C43,'LISTA CÓDIGOS'!$A$1:$D$2001,3,FALSE),"")</f>
        <v/>
      </c>
      <c r="F43" s="92"/>
    </row>
    <row r="44" spans="3:6" x14ac:dyDescent="0.2">
      <c r="C44" s="29"/>
      <c r="D44" s="26" t="str">
        <f>IF($C44&lt;&gt;"",VLOOKUP($C44,'LISTA CÓDIGOS'!$A$1:$D$2001,2,FALSE),"")</f>
        <v/>
      </c>
      <c r="E44" s="11" t="str">
        <f>IF($C44&lt;&gt;"",VLOOKUP($C44,'LISTA CÓDIGOS'!$A$1:$D$2001,3,FALSE),"")</f>
        <v/>
      </c>
      <c r="F44" s="92"/>
    </row>
    <row r="45" spans="3:6" x14ac:dyDescent="0.2">
      <c r="C45" s="29"/>
      <c r="D45" s="26" t="str">
        <f>IF($C45&lt;&gt;"",VLOOKUP($C45,'LISTA CÓDIGOS'!$A$1:$D$2001,2,FALSE),"")</f>
        <v/>
      </c>
      <c r="E45" s="11" t="str">
        <f>IF($C45&lt;&gt;"",VLOOKUP($C45,'LISTA CÓDIGOS'!$A$1:$D$2001,3,FALSE),"")</f>
        <v/>
      </c>
      <c r="F45" s="92"/>
    </row>
    <row r="46" spans="3:6" x14ac:dyDescent="0.2">
      <c r="C46" s="29"/>
      <c r="D46" s="26" t="str">
        <f>IF($C46&lt;&gt;"",VLOOKUP($C46,'LISTA CÓDIGOS'!$A$1:$D$2001,2,FALSE),"")</f>
        <v/>
      </c>
      <c r="E46" s="11" t="str">
        <f>IF($C46&lt;&gt;"",VLOOKUP($C46,'LISTA CÓDIGOS'!$A$1:$D$2001,3,FALSE),"")</f>
        <v/>
      </c>
      <c r="F46" s="92"/>
    </row>
    <row r="47" spans="3:6" x14ac:dyDescent="0.2">
      <c r="C47" s="29"/>
      <c r="D47" s="26" t="str">
        <f>IF($C47&lt;&gt;"",VLOOKUP($C47,'LISTA CÓDIGOS'!$A$1:$D$2001,2,FALSE),"")</f>
        <v/>
      </c>
      <c r="E47" s="11" t="str">
        <f>IF($C47&lt;&gt;"",VLOOKUP($C47,'LISTA CÓDIGOS'!$A$1:$D$2001,3,FALSE),"")</f>
        <v/>
      </c>
      <c r="F47" s="92"/>
    </row>
    <row r="48" spans="3:6" x14ac:dyDescent="0.2">
      <c r="C48" s="29"/>
      <c r="D48" s="26" t="str">
        <f>IF($C48&lt;&gt;"",VLOOKUP($C48,'LISTA CÓDIGOS'!$A$1:$D$2001,2,FALSE),"")</f>
        <v/>
      </c>
      <c r="E48" s="11" t="str">
        <f>IF($C48&lt;&gt;"",VLOOKUP($C48,'LISTA CÓDIGOS'!$A$1:$D$2001,3,FALSE),"")</f>
        <v/>
      </c>
      <c r="F48" s="92"/>
    </row>
    <row r="49" spans="3:6" x14ac:dyDescent="0.2">
      <c r="C49" s="29"/>
      <c r="D49" s="26" t="str">
        <f>IF($C49&lt;&gt;"",VLOOKUP($C49,'LISTA CÓDIGOS'!$A$1:$D$2001,2,FALSE),"")</f>
        <v/>
      </c>
      <c r="E49" s="11" t="str">
        <f>IF($C49&lt;&gt;"",VLOOKUP($C49,'LISTA CÓDIGOS'!$A$1:$D$2001,3,FALSE),"")</f>
        <v/>
      </c>
      <c r="F49" s="92"/>
    </row>
    <row r="50" spans="3:6" x14ac:dyDescent="0.2">
      <c r="C50" s="29"/>
      <c r="D50" s="26" t="str">
        <f>IF($C50&lt;&gt;"",VLOOKUP($C50,'LISTA CÓDIGOS'!$A$1:$D$2001,2,FALSE),"")</f>
        <v/>
      </c>
      <c r="E50" s="11" t="str">
        <f>IF($C50&lt;&gt;"",VLOOKUP($C50,'LISTA CÓDIGOS'!$A$1:$D$2001,3,FALSE),"")</f>
        <v/>
      </c>
      <c r="F50" s="92"/>
    </row>
    <row r="51" spans="3:6" x14ac:dyDescent="0.2">
      <c r="C51" s="29"/>
      <c r="D51" s="26" t="str">
        <f>IF($C51&lt;&gt;"",VLOOKUP($C51,'LISTA CÓDIGOS'!$A$1:$D$2001,2,FALSE),"")</f>
        <v/>
      </c>
      <c r="E51" s="11" t="str">
        <f>IF($C51&lt;&gt;"",VLOOKUP($C51,'LISTA CÓDIGOS'!$A$1:$D$2001,3,FALSE),"")</f>
        <v/>
      </c>
      <c r="F51" s="92"/>
    </row>
    <row r="52" spans="3:6" x14ac:dyDescent="0.2">
      <c r="C52" s="29"/>
      <c r="D52" s="26" t="str">
        <f>IF($C52&lt;&gt;"",VLOOKUP($C52,'LISTA CÓDIGOS'!$A$1:$D$2001,2,FALSE),"")</f>
        <v/>
      </c>
      <c r="E52" s="11" t="str">
        <f>IF($C52&lt;&gt;"",VLOOKUP($C52,'LISTA CÓDIGOS'!$A$1:$D$2001,3,FALSE),"")</f>
        <v/>
      </c>
      <c r="F52" s="92"/>
    </row>
    <row r="53" spans="3:6" x14ac:dyDescent="0.2">
      <c r="C53" s="29"/>
      <c r="D53" s="26" t="str">
        <f>IF($C53&lt;&gt;"",VLOOKUP($C53,'LISTA CÓDIGOS'!$A$1:$D$2001,2,FALSE),"")</f>
        <v/>
      </c>
      <c r="E53" s="11" t="str">
        <f>IF($C53&lt;&gt;"",VLOOKUP($C53,'LISTA CÓDIGOS'!$A$1:$D$2001,3,FALSE),"")</f>
        <v/>
      </c>
      <c r="F53" s="92"/>
    </row>
    <row r="54" spans="3:6" x14ac:dyDescent="0.2">
      <c r="C54" s="29"/>
      <c r="D54" s="26" t="str">
        <f>IF($C54&lt;&gt;"",VLOOKUP($C54,'LISTA CÓDIGOS'!$A$1:$D$2001,2,FALSE),"")</f>
        <v/>
      </c>
      <c r="E54" s="11" t="str">
        <f>IF($C54&lt;&gt;"",VLOOKUP($C54,'LISTA CÓDIGOS'!$A$1:$D$2001,3,FALSE),"")</f>
        <v/>
      </c>
      <c r="F54" s="92"/>
    </row>
    <row r="55" spans="3:6" x14ac:dyDescent="0.2">
      <c r="C55" s="29"/>
      <c r="D55" s="26" t="str">
        <f>IF($C55&lt;&gt;"",VLOOKUP($C55,'LISTA CÓDIGOS'!$A$1:$D$2001,2,FALSE),"")</f>
        <v/>
      </c>
      <c r="E55" s="11" t="str">
        <f>IF($C55&lt;&gt;"",VLOOKUP($C55,'LISTA CÓDIGOS'!$A$1:$D$2001,3,FALSE),"")</f>
        <v/>
      </c>
      <c r="F55" s="92"/>
    </row>
    <row r="56" spans="3:6" x14ac:dyDescent="0.2">
      <c r="C56" s="29"/>
      <c r="D56" s="26" t="str">
        <f>IF($C56&lt;&gt;"",VLOOKUP($C56,'LISTA CÓDIGOS'!$A$1:$D$2001,2,FALSE),"")</f>
        <v/>
      </c>
      <c r="E56" s="11" t="str">
        <f>IF($C56&lt;&gt;"",VLOOKUP($C56,'LISTA CÓDIGOS'!$A$1:$D$2001,3,FALSE),"")</f>
        <v/>
      </c>
      <c r="F56" s="92"/>
    </row>
    <row r="57" spans="3:6" x14ac:dyDescent="0.2">
      <c r="C57" s="29"/>
      <c r="D57" s="26" t="str">
        <f>IF($C57&lt;&gt;"",VLOOKUP($C57,'LISTA CÓDIGOS'!$A$1:$D$2001,2,FALSE),"")</f>
        <v/>
      </c>
      <c r="E57" s="11" t="str">
        <f>IF($C57&lt;&gt;"",VLOOKUP($C57,'LISTA CÓDIGOS'!$A$1:$D$2001,3,FALSE),"")</f>
        <v/>
      </c>
      <c r="F57" s="92"/>
    </row>
    <row r="58" spans="3:6" x14ac:dyDescent="0.2">
      <c r="C58" s="29"/>
      <c r="D58" s="26" t="str">
        <f>IF($C58&lt;&gt;"",VLOOKUP($C58,'LISTA CÓDIGOS'!$A$1:$D$2001,2,FALSE),"")</f>
        <v/>
      </c>
      <c r="E58" s="11" t="str">
        <f>IF($C58&lt;&gt;"",VLOOKUP($C58,'LISTA CÓDIGOS'!$A$1:$D$2001,3,FALSE),"")</f>
        <v/>
      </c>
      <c r="F58" s="92"/>
    </row>
    <row r="59" spans="3:6" x14ac:dyDescent="0.2">
      <c r="C59" s="29"/>
      <c r="D59" s="26" t="str">
        <f>IF($C59&lt;&gt;"",VLOOKUP($C59,'LISTA CÓDIGOS'!$A$1:$D$2001,2,FALSE),"")</f>
        <v/>
      </c>
      <c r="E59" s="11" t="str">
        <f>IF($C59&lt;&gt;"",VLOOKUP($C59,'LISTA CÓDIGOS'!$A$1:$D$2001,3,FALSE),"")</f>
        <v/>
      </c>
      <c r="F59" s="92"/>
    </row>
    <row r="60" spans="3:6" x14ac:dyDescent="0.2">
      <c r="C60" s="29"/>
      <c r="D60" s="26" t="str">
        <f>IF($C60&lt;&gt;"",VLOOKUP($C60,'LISTA CÓDIGOS'!$A$1:$D$2001,2,FALSE),"")</f>
        <v/>
      </c>
      <c r="E60" s="11" t="str">
        <f>IF($C60&lt;&gt;"",VLOOKUP($C60,'LISTA CÓDIGOS'!$A$1:$D$2001,3,FALSE),"")</f>
        <v/>
      </c>
      <c r="F60" s="92"/>
    </row>
    <row r="61" spans="3:6" x14ac:dyDescent="0.2">
      <c r="C61" s="29"/>
      <c r="D61" s="26" t="str">
        <f>IF($C61&lt;&gt;"",VLOOKUP($C61,'LISTA CÓDIGOS'!$A$1:$D$2001,2,FALSE),"")</f>
        <v/>
      </c>
      <c r="E61" s="11" t="str">
        <f>IF($C61&lt;&gt;"",VLOOKUP($C61,'LISTA CÓDIGOS'!$A$1:$D$2001,3,FALSE),"")</f>
        <v/>
      </c>
      <c r="F61" s="92"/>
    </row>
    <row r="62" spans="3:6" x14ac:dyDescent="0.2">
      <c r="C62" s="29"/>
      <c r="D62" s="26" t="str">
        <f>IF($C62&lt;&gt;"",VLOOKUP($C62,'LISTA CÓDIGOS'!$A$1:$D$2001,2,FALSE),"")</f>
        <v/>
      </c>
      <c r="E62" s="11" t="str">
        <f>IF($C62&lt;&gt;"",VLOOKUP($C62,'LISTA CÓDIGOS'!$A$1:$D$2001,3,FALSE),"")</f>
        <v/>
      </c>
      <c r="F62" s="92"/>
    </row>
    <row r="63" spans="3:6" x14ac:dyDescent="0.2">
      <c r="C63" s="29"/>
      <c r="D63" s="26" t="str">
        <f>IF($C63&lt;&gt;"",VLOOKUP($C63,'LISTA CÓDIGOS'!$A$1:$D$2001,2,FALSE),"")</f>
        <v/>
      </c>
      <c r="E63" s="11" t="str">
        <f>IF($C63&lt;&gt;"",VLOOKUP($C63,'LISTA CÓDIGOS'!$A$1:$D$2001,3,FALSE),"")</f>
        <v/>
      </c>
      <c r="F63" s="92"/>
    </row>
    <row r="64" spans="3:6" x14ac:dyDescent="0.2">
      <c r="C64" s="29"/>
      <c r="D64" s="26" t="str">
        <f>IF($C64&lt;&gt;"",VLOOKUP($C64,'LISTA CÓDIGOS'!$A$1:$D$2001,2,FALSE),"")</f>
        <v/>
      </c>
      <c r="E64" s="11" t="str">
        <f>IF($C64&lt;&gt;"",VLOOKUP($C64,'LISTA CÓDIGOS'!$A$1:$D$2001,3,FALSE),"")</f>
        <v/>
      </c>
      <c r="F64" s="92"/>
    </row>
    <row r="65" spans="3:6" x14ac:dyDescent="0.2">
      <c r="C65" s="29"/>
      <c r="D65" s="26" t="str">
        <f>IF($C65&lt;&gt;"",VLOOKUP($C65,'LISTA CÓDIGOS'!$A$1:$D$2001,2,FALSE),"")</f>
        <v/>
      </c>
      <c r="E65" s="11" t="str">
        <f>IF($C65&lt;&gt;"",VLOOKUP($C65,'LISTA CÓDIGOS'!$A$1:$D$2001,3,FALSE),"")</f>
        <v/>
      </c>
      <c r="F65" s="92"/>
    </row>
    <row r="66" spans="3:6" x14ac:dyDescent="0.2">
      <c r="C66" s="29"/>
      <c r="D66" s="26" t="str">
        <f>IF($C66&lt;&gt;"",VLOOKUP($C66,'LISTA CÓDIGOS'!$A$1:$D$2001,2,FALSE),"")</f>
        <v/>
      </c>
      <c r="E66" s="11" t="str">
        <f>IF($C66&lt;&gt;"",VLOOKUP($C66,'LISTA CÓDIGOS'!$A$1:$D$2001,3,FALSE),"")</f>
        <v/>
      </c>
      <c r="F66" s="92"/>
    </row>
    <row r="67" spans="3:6" x14ac:dyDescent="0.2">
      <c r="C67" s="29"/>
      <c r="D67" s="26" t="str">
        <f>IF($C67&lt;&gt;"",VLOOKUP($C67,'LISTA CÓDIGOS'!$A$1:$D$2001,2,FALSE),"")</f>
        <v/>
      </c>
      <c r="E67" s="11" t="str">
        <f>IF($C67&lt;&gt;"",VLOOKUP($C67,'LISTA CÓDIGOS'!$A$1:$D$2001,3,FALSE),"")</f>
        <v/>
      </c>
      <c r="F67" s="92"/>
    </row>
    <row r="68" spans="3:6" x14ac:dyDescent="0.2">
      <c r="C68" s="29"/>
      <c r="D68" s="26" t="str">
        <f>IF($C68&lt;&gt;"",VLOOKUP($C68,'LISTA CÓDIGOS'!$A$1:$D$2001,2,FALSE),"")</f>
        <v/>
      </c>
      <c r="E68" s="11" t="str">
        <f>IF($C68&lt;&gt;"",VLOOKUP($C68,'LISTA CÓDIGOS'!$A$1:$D$2001,3,FALSE),"")</f>
        <v/>
      </c>
      <c r="F68" s="92"/>
    </row>
    <row r="69" spans="3:6" x14ac:dyDescent="0.2">
      <c r="C69" s="29"/>
      <c r="D69" s="26" t="str">
        <f>IF($C69&lt;&gt;"",VLOOKUP($C69,'LISTA CÓDIGOS'!$A$1:$D$2001,2,FALSE),"")</f>
        <v/>
      </c>
      <c r="E69" s="11" t="str">
        <f>IF($C69&lt;&gt;"",VLOOKUP($C69,'LISTA CÓDIGOS'!$A$1:$D$2001,3,FALSE),"")</f>
        <v/>
      </c>
      <c r="F69" s="92"/>
    </row>
    <row r="70" spans="3:6" x14ac:dyDescent="0.2">
      <c r="C70" s="29"/>
      <c r="D70" s="26" t="str">
        <f>IF($C70&lt;&gt;"",VLOOKUP($C70,'LISTA CÓDIGOS'!$A$1:$D$2001,2,FALSE),"")</f>
        <v/>
      </c>
      <c r="E70" s="11" t="str">
        <f>IF($C70&lt;&gt;"",VLOOKUP($C70,'LISTA CÓDIGOS'!$A$1:$D$2001,3,FALSE),"")</f>
        <v/>
      </c>
      <c r="F70" s="92"/>
    </row>
    <row r="71" spans="3:6" x14ac:dyDescent="0.2">
      <c r="C71" s="29"/>
      <c r="D71" s="26" t="str">
        <f>IF($C71&lt;&gt;"",VLOOKUP($C71,'LISTA CÓDIGOS'!$A$1:$D$2001,2,FALSE),"")</f>
        <v/>
      </c>
      <c r="E71" s="11" t="str">
        <f>IF($C71&lt;&gt;"",VLOOKUP($C71,'LISTA CÓDIGOS'!$A$1:$D$2001,3,FALSE),"")</f>
        <v/>
      </c>
      <c r="F71" s="92"/>
    </row>
    <row r="72" spans="3:6" x14ac:dyDescent="0.2">
      <c r="C72" s="29"/>
      <c r="D72" s="26" t="str">
        <f>IF($C72&lt;&gt;"",VLOOKUP($C72,'LISTA CÓDIGOS'!$A$1:$D$2001,2,FALSE),"")</f>
        <v/>
      </c>
      <c r="E72" s="11" t="str">
        <f>IF($C72&lt;&gt;"",VLOOKUP($C72,'LISTA CÓDIGOS'!$A$1:$D$2001,3,FALSE),"")</f>
        <v/>
      </c>
      <c r="F72" s="92"/>
    </row>
    <row r="73" spans="3:6" x14ac:dyDescent="0.2">
      <c r="D73" s="26" t="str">
        <f>IF($C73&lt;&gt;"",VLOOKUP($C73,'LISTA CÓDIGOS'!$A$1:$D$2001,2,FALSE),"")</f>
        <v/>
      </c>
      <c r="E73" s="11" t="str">
        <f>IF($C73&lt;&gt;"",VLOOKUP($C73,'LISTA CÓDIGOS'!$A$1:$D$2001,3,FALSE),"")</f>
        <v/>
      </c>
    </row>
    <row r="74" spans="3:6" x14ac:dyDescent="0.2">
      <c r="D74" s="26" t="str">
        <f>IF($C74&lt;&gt;"",VLOOKUP($C74,'LISTA CÓDIGOS'!$A$1:$D$2001,2,FALSE),"")</f>
        <v/>
      </c>
      <c r="E74" s="11" t="str">
        <f>IF($C74&lt;&gt;"",VLOOKUP($C74,'LISTA CÓDIGOS'!$A$1:$D$2001,3,FALSE),"")</f>
        <v/>
      </c>
    </row>
    <row r="75" spans="3:6" x14ac:dyDescent="0.2">
      <c r="D75" s="26" t="str">
        <f>IF($C75&lt;&gt;"",VLOOKUP($C75,'LISTA CÓDIGOS'!$A$1:$D$2001,2,FALSE),"")</f>
        <v/>
      </c>
      <c r="E75" s="11" t="str">
        <f>IF($C75&lt;&gt;"",VLOOKUP($C75,'LISTA CÓDIGOS'!$A$1:$D$2001,3,FALSE),"")</f>
        <v/>
      </c>
    </row>
    <row r="76" spans="3:6" x14ac:dyDescent="0.2">
      <c r="D76" s="26" t="str">
        <f>IF($C76&lt;&gt;"",VLOOKUP($C76,'LISTA CÓDIGOS'!$A$1:$D$2001,2,FALSE),"")</f>
        <v/>
      </c>
      <c r="E76" s="11" t="str">
        <f>IF($C76&lt;&gt;"",VLOOKUP($C76,'LISTA CÓDIGOS'!$A$1:$D$2001,3,FALSE),"")</f>
        <v/>
      </c>
    </row>
    <row r="77" spans="3:6" x14ac:dyDescent="0.2">
      <c r="D77" s="26" t="str">
        <f>IF($C77&lt;&gt;"",VLOOKUP($C77,'LISTA CÓDIGOS'!$A$1:$D$2001,2,FALSE),"")</f>
        <v/>
      </c>
      <c r="E77" s="11" t="str">
        <f>IF($C77&lt;&gt;"",VLOOKUP($C77,'LISTA CÓDIGOS'!$A$1:$D$2001,3,FALSE),"")</f>
        <v/>
      </c>
    </row>
    <row r="78" spans="3:6" x14ac:dyDescent="0.2">
      <c r="D78" s="26" t="str">
        <f>IF($C78&lt;&gt;"",VLOOKUP($C78,'LISTA CÓDIGOS'!$A$1:$D$2001,2,FALSE),"")</f>
        <v/>
      </c>
      <c r="E78" s="11" t="str">
        <f>IF($C78&lt;&gt;"",VLOOKUP($C78,'LISTA CÓDIGOS'!$A$1:$D$2001,3,FALSE),"")</f>
        <v/>
      </c>
    </row>
    <row r="79" spans="3:6" x14ac:dyDescent="0.2">
      <c r="D79" s="26" t="str">
        <f>IF($C79&lt;&gt;"",VLOOKUP($C79,'LISTA CÓDIGOS'!$A$1:$D$2001,2,FALSE),"")</f>
        <v/>
      </c>
      <c r="E79" s="11" t="str">
        <f>IF($C79&lt;&gt;"",VLOOKUP($C79,'LISTA CÓDIGOS'!$A$1:$D$2001,3,FALSE),"")</f>
        <v/>
      </c>
    </row>
    <row r="80" spans="3:6" x14ac:dyDescent="0.2">
      <c r="D80" s="26" t="str">
        <f>IF($C80&lt;&gt;"",VLOOKUP($C80,'LISTA CÓDIGOS'!$A$1:$D$2001,2,FALSE),"")</f>
        <v/>
      </c>
      <c r="E80" s="11" t="str">
        <f>IF($C80&lt;&gt;"",VLOOKUP($C80,'LISTA CÓDIGOS'!$A$1:$D$2001,3,FALSE),"")</f>
        <v/>
      </c>
    </row>
    <row r="81" spans="4:5" x14ac:dyDescent="0.2">
      <c r="D81" s="26" t="str">
        <f>IF($C81&lt;&gt;"",VLOOKUP($C81,'LISTA CÓDIGOS'!$A$1:$D$2001,2,FALSE),"")</f>
        <v/>
      </c>
      <c r="E81" s="11" t="str">
        <f>IF($C81&lt;&gt;"",VLOOKUP($C81,'LISTA CÓDIGOS'!$A$1:$D$2001,3,FALSE),"")</f>
        <v/>
      </c>
    </row>
    <row r="82" spans="4:5" x14ac:dyDescent="0.2">
      <c r="D82" s="26" t="str">
        <f>IF($C82&lt;&gt;"",VLOOKUP($C82,'LISTA CÓDIGOS'!$A$1:$D$2001,2,FALSE),"")</f>
        <v/>
      </c>
      <c r="E82" s="11" t="str">
        <f>IF($C82&lt;&gt;"",VLOOKUP($C82,'LISTA CÓDIGOS'!$A$1:$D$2001,3,FALSE),"")</f>
        <v/>
      </c>
    </row>
    <row r="83" spans="4:5" x14ac:dyDescent="0.2">
      <c r="D83" s="26" t="str">
        <f>IF($C83&lt;&gt;"",VLOOKUP($C83,'LISTA CÓDIGOS'!$A$1:$D$2001,2,FALSE),"")</f>
        <v/>
      </c>
      <c r="E83" s="11" t="str">
        <f>IF($C83&lt;&gt;"",VLOOKUP($C83,'LISTA CÓDIGOS'!$A$1:$D$2001,3,FALSE),"")</f>
        <v/>
      </c>
    </row>
    <row r="84" spans="4:5" x14ac:dyDescent="0.2">
      <c r="D84" s="26" t="str">
        <f>IF($C84&lt;&gt;"",VLOOKUP($C84,'LISTA CÓDIGOS'!$A$1:$D$2001,2,FALSE),"")</f>
        <v/>
      </c>
      <c r="E84" s="11" t="str">
        <f>IF($C84&lt;&gt;"",VLOOKUP($C84,'LISTA CÓDIGOS'!$A$1:$D$2001,3,FALSE),"")</f>
        <v/>
      </c>
    </row>
    <row r="85" spans="4:5" x14ac:dyDescent="0.2">
      <c r="D85" s="26" t="str">
        <f>IF($C85&lt;&gt;"",VLOOKUP($C85,'LISTA CÓDIGOS'!$A$1:$D$2001,2,FALSE),"")</f>
        <v/>
      </c>
      <c r="E85" s="11" t="str">
        <f>IF($C85&lt;&gt;"",VLOOKUP($C85,'LISTA CÓDIGOS'!$A$1:$D$2001,3,FALSE),"")</f>
        <v/>
      </c>
    </row>
    <row r="86" spans="4:5" x14ac:dyDescent="0.2">
      <c r="D86" s="26" t="str">
        <f>IF($C86&lt;&gt;"",VLOOKUP($C86,'LISTA CÓDIGOS'!$A$1:$D$2001,2,FALSE),"")</f>
        <v/>
      </c>
      <c r="E86" s="11" t="str">
        <f>IF($C86&lt;&gt;"",VLOOKUP($C86,'LISTA CÓDIGOS'!$A$1:$D$2001,3,FALSE),"")</f>
        <v/>
      </c>
    </row>
    <row r="87" spans="4:5" x14ac:dyDescent="0.2">
      <c r="D87" s="26" t="str">
        <f>IF($C87&lt;&gt;"",VLOOKUP($C87,'LISTA CÓDIGOS'!$A$1:$D$2001,2,FALSE),"")</f>
        <v/>
      </c>
      <c r="E87" s="11" t="str">
        <f>IF($C87&lt;&gt;"",VLOOKUP($C87,'LISTA CÓDIGOS'!$A$1:$D$2001,3,FALSE),"")</f>
        <v/>
      </c>
    </row>
    <row r="88" spans="4:5" x14ac:dyDescent="0.2">
      <c r="D88" s="26" t="str">
        <f>IF($C88&lt;&gt;"",VLOOKUP($C88,'LISTA CÓDIGOS'!$A$1:$D$2001,2,FALSE),"")</f>
        <v/>
      </c>
      <c r="E88" s="11" t="str">
        <f>IF($C88&lt;&gt;"",VLOOKUP($C88,'LISTA CÓDIGOS'!$A$1:$D$2001,3,FALSE),"")</f>
        <v/>
      </c>
    </row>
    <row r="89" spans="4:5" x14ac:dyDescent="0.2">
      <c r="D89" s="26" t="str">
        <f>IF($C89&lt;&gt;"",VLOOKUP($C89,'LISTA CÓDIGOS'!$A$1:$D$2001,2,FALSE),"")</f>
        <v/>
      </c>
      <c r="E89" s="11" t="str">
        <f>IF($C89&lt;&gt;"",VLOOKUP($C89,'LISTA CÓDIGOS'!$A$1:$D$2001,3,FALSE),"")</f>
        <v/>
      </c>
    </row>
    <row r="90" spans="4:5" x14ac:dyDescent="0.2">
      <c r="D90" s="26" t="str">
        <f>IF($C90&lt;&gt;"",VLOOKUP($C90,'LISTA CÓDIGOS'!$A$1:$D$2001,2,FALSE),"")</f>
        <v/>
      </c>
      <c r="E90" s="11" t="str">
        <f>IF($C90&lt;&gt;"",VLOOKUP($C90,'LISTA CÓDIGOS'!$A$1:$D$2001,3,FALSE),"")</f>
        <v/>
      </c>
    </row>
    <row r="91" spans="4:5" x14ac:dyDescent="0.2">
      <c r="D91" s="26" t="str">
        <f>IF($C91&lt;&gt;"",VLOOKUP($C91,'LISTA CÓDIGOS'!$A$1:$D$2001,2,FALSE),"")</f>
        <v/>
      </c>
      <c r="E91" s="11" t="str">
        <f>IF($C91&lt;&gt;"",VLOOKUP($C91,'LISTA CÓDIGOS'!$A$1:$D$2001,3,FALSE),"")</f>
        <v/>
      </c>
    </row>
    <row r="92" spans="4:5" x14ac:dyDescent="0.2">
      <c r="D92" s="26" t="str">
        <f>IF($C92&lt;&gt;"",VLOOKUP($C92,'LISTA CÓDIGOS'!$A$1:$D$2001,2,FALSE),"")</f>
        <v/>
      </c>
      <c r="E92" s="11" t="str">
        <f>IF($C92&lt;&gt;"",VLOOKUP($C92,'LISTA CÓDIGOS'!$A$1:$D$2001,3,FALSE),"")</f>
        <v/>
      </c>
    </row>
    <row r="93" spans="4:5" x14ac:dyDescent="0.2">
      <c r="D93" s="26" t="str">
        <f>IF($C93&lt;&gt;"",VLOOKUP($C93,'LISTA CÓDIGOS'!$A$1:$D$2001,2,FALSE),"")</f>
        <v/>
      </c>
      <c r="E93" s="11" t="str">
        <f>IF($C93&lt;&gt;"",VLOOKUP($C93,'LISTA CÓDIGOS'!$A$1:$D$2001,3,FALSE),"")</f>
        <v/>
      </c>
    </row>
    <row r="94" spans="4:5" x14ac:dyDescent="0.2">
      <c r="D94" s="26" t="str">
        <f>IF($C94&lt;&gt;"",VLOOKUP($C94,'LISTA CÓDIGOS'!$A$1:$D$2001,2,FALSE),"")</f>
        <v/>
      </c>
      <c r="E94" s="11" t="str">
        <f>IF($C94&lt;&gt;"",VLOOKUP($C94,'LISTA CÓDIGOS'!$A$1:$D$2001,3,FALSE),"")</f>
        <v/>
      </c>
    </row>
    <row r="95" spans="4:5" x14ac:dyDescent="0.2">
      <c r="D95" s="26" t="str">
        <f>IF($C95&lt;&gt;"",VLOOKUP($C95,'LISTA CÓDIGOS'!$A$1:$D$2001,2,FALSE),"")</f>
        <v/>
      </c>
      <c r="E95" s="11" t="str">
        <f>IF($C95&lt;&gt;"",VLOOKUP($C95,'LISTA CÓDIGOS'!$A$1:$D$2001,3,FALSE),"")</f>
        <v/>
      </c>
    </row>
    <row r="96" spans="4:5" x14ac:dyDescent="0.2">
      <c r="D96" s="26" t="str">
        <f>IF($C96&lt;&gt;"",VLOOKUP($C96,'LISTA CÓDIGOS'!$A$1:$D$2001,2,FALSE),"")</f>
        <v/>
      </c>
      <c r="E96" s="11" t="str">
        <f>IF($C96&lt;&gt;"",VLOOKUP($C96,'LISTA CÓDIGOS'!$A$1:$D$2001,3,FALSE),"")</f>
        <v/>
      </c>
    </row>
    <row r="97" spans="4:5" x14ac:dyDescent="0.2">
      <c r="D97" s="26" t="str">
        <f>IF($C97&lt;&gt;"",VLOOKUP($C97,'LISTA CÓDIGOS'!$A$1:$D$2001,2,FALSE),"")</f>
        <v/>
      </c>
      <c r="E97" s="11" t="str">
        <f>IF($C97&lt;&gt;"",VLOOKUP($C97,'LISTA CÓDIGOS'!$A$1:$D$2001,3,FALSE),"")</f>
        <v/>
      </c>
    </row>
    <row r="98" spans="4:5" x14ac:dyDescent="0.2">
      <c r="D98" s="26" t="str">
        <f>IF($C98&lt;&gt;"",VLOOKUP($C98,'LISTA CÓDIGOS'!$A$1:$D$2001,2,FALSE),"")</f>
        <v/>
      </c>
      <c r="E98" s="11" t="str">
        <f>IF($C98&lt;&gt;"",VLOOKUP($C98,'LISTA CÓDIGOS'!$A$1:$D$2001,3,FALSE),"")</f>
        <v/>
      </c>
    </row>
    <row r="99" spans="4:5" x14ac:dyDescent="0.2">
      <c r="D99" s="26" t="str">
        <f>IF($C99&lt;&gt;"",VLOOKUP($C99,'LISTA CÓDIGOS'!$A$1:$D$2001,2,FALSE),"")</f>
        <v/>
      </c>
      <c r="E99" s="11" t="str">
        <f>IF($C99&lt;&gt;"",VLOOKUP($C99,'LISTA CÓDIGOS'!$A$1:$D$2001,3,FALSE),"")</f>
        <v/>
      </c>
    </row>
    <row r="100" spans="4:5" x14ac:dyDescent="0.2">
      <c r="D100" s="26" t="str">
        <f>IF($C100&lt;&gt;"",VLOOKUP($C100,'LISTA CÓDIGOS'!$A$1:$D$2001,2,FALSE),"")</f>
        <v/>
      </c>
      <c r="E100" s="11" t="str">
        <f>IF($C100&lt;&gt;"",VLOOKUP($C100,'LISTA CÓDIGOS'!$A$1:$D$2001,3,FALSE),"")</f>
        <v/>
      </c>
    </row>
    <row r="101" spans="4:5" x14ac:dyDescent="0.2">
      <c r="D101" s="26" t="str">
        <f>IF($C101&lt;&gt;"",VLOOKUP($C101,'LISTA CÓDIGOS'!$A$1:$D$2001,2,FALSE),"")</f>
        <v/>
      </c>
      <c r="E101" s="11" t="str">
        <f>IF($C101&lt;&gt;"",VLOOKUP($C101,'LISTA CÓDIGOS'!$A$1:$D$2001,3,FALSE),"")</f>
        <v/>
      </c>
    </row>
    <row r="102" spans="4:5" x14ac:dyDescent="0.2">
      <c r="D102" s="26" t="str">
        <f>IF($C102&lt;&gt;"",VLOOKUP($C102,'LISTA CÓDIGOS'!$A$1:$D$2001,2,FALSE),"")</f>
        <v/>
      </c>
      <c r="E102" s="11" t="str">
        <f>IF($C102&lt;&gt;"",VLOOKUP($C102,'LISTA CÓDIGOS'!$A$1:$D$2001,3,FALSE),"")</f>
        <v/>
      </c>
    </row>
    <row r="103" spans="4:5" x14ac:dyDescent="0.2">
      <c r="D103" s="26" t="str">
        <f>IF($C103&lt;&gt;"",VLOOKUP($C103,'LISTA CÓDIGOS'!$A$1:$D$2001,2,FALSE),"")</f>
        <v/>
      </c>
      <c r="E103" s="11" t="str">
        <f>IF($C103&lt;&gt;"",VLOOKUP($C103,'LISTA CÓDIGOS'!$A$1:$D$2001,3,FALSE),"")</f>
        <v/>
      </c>
    </row>
    <row r="104" spans="4:5" x14ac:dyDescent="0.2">
      <c r="D104" s="26" t="str">
        <f>IF($C104&lt;&gt;"",VLOOKUP($C104,'LISTA CÓDIGOS'!$A$1:$D$2001,2,FALSE),"")</f>
        <v/>
      </c>
      <c r="E104" s="11" t="str">
        <f>IF($C104&lt;&gt;"",VLOOKUP($C104,'LISTA CÓDIGOS'!$A$1:$D$2001,3,FALSE),"")</f>
        <v/>
      </c>
    </row>
    <row r="105" spans="4:5" x14ac:dyDescent="0.2">
      <c r="D105" s="26" t="str">
        <f>IF($C105&lt;&gt;"",VLOOKUP($C105,'LISTA CÓDIGOS'!$A$1:$D$2001,2,FALSE),"")</f>
        <v/>
      </c>
      <c r="E105" s="11" t="str">
        <f>IF($C105&lt;&gt;"",VLOOKUP($C105,'LISTA CÓDIGOS'!$A$1:$D$2001,3,FALSE),"")</f>
        <v/>
      </c>
    </row>
    <row r="106" spans="4:5" x14ac:dyDescent="0.2">
      <c r="D106" s="26" t="str">
        <f>IF($C106&lt;&gt;"",VLOOKUP($C106,'LISTA CÓDIGOS'!$A$1:$D$2001,2,FALSE),"")</f>
        <v/>
      </c>
      <c r="E106" s="11" t="str">
        <f>IF($C106&lt;&gt;"",VLOOKUP($C106,'LISTA CÓDIGOS'!$A$1:$D$2001,3,FALSE),"")</f>
        <v/>
      </c>
    </row>
    <row r="107" spans="4:5" x14ac:dyDescent="0.2">
      <c r="D107" s="26" t="str">
        <f>IF($C107&lt;&gt;"",VLOOKUP($C107,'LISTA CÓDIGOS'!$A$1:$D$2001,2,FALSE),"")</f>
        <v/>
      </c>
      <c r="E107" s="11" t="str">
        <f>IF($C107&lt;&gt;"",VLOOKUP($C107,'LISTA CÓDIGOS'!$A$1:$D$2001,3,FALSE),"")</f>
        <v/>
      </c>
    </row>
    <row r="108" spans="4:5" x14ac:dyDescent="0.2">
      <c r="D108" s="26" t="str">
        <f>IF($C108&lt;&gt;"",VLOOKUP($C108,'LISTA CÓDIGOS'!$A$1:$D$2001,2,FALSE),"")</f>
        <v/>
      </c>
      <c r="E108" s="11" t="str">
        <f>IF($C108&lt;&gt;"",VLOOKUP($C108,'LISTA CÓDIGOS'!$A$1:$D$2001,3,FALSE),"")</f>
        <v/>
      </c>
    </row>
    <row r="109" spans="4:5" x14ac:dyDescent="0.2">
      <c r="D109" s="26" t="str">
        <f>IF($C109&lt;&gt;"",VLOOKUP($C109,'LISTA CÓDIGOS'!$A$1:$D$2001,2,FALSE),"")</f>
        <v/>
      </c>
      <c r="E109" s="11" t="str">
        <f>IF($C109&lt;&gt;"",VLOOKUP($C109,'LISTA CÓDIGOS'!$A$1:$D$2001,3,FALSE),"")</f>
        <v/>
      </c>
    </row>
    <row r="110" spans="4:5" x14ac:dyDescent="0.2">
      <c r="D110" s="26" t="str">
        <f>IF($C110&lt;&gt;"",VLOOKUP($C110,'LISTA CÓDIGOS'!$A$1:$D$2001,2,FALSE),"")</f>
        <v/>
      </c>
      <c r="E110" s="11" t="str">
        <f>IF($C110&lt;&gt;"",VLOOKUP($C110,'LISTA CÓDIGOS'!$A$1:$D$2001,3,FALSE),"")</f>
        <v/>
      </c>
    </row>
    <row r="111" spans="4:5" x14ac:dyDescent="0.2">
      <c r="D111" s="26" t="str">
        <f>IF($C111&lt;&gt;"",VLOOKUP($C111,'LISTA CÓDIGOS'!$A$1:$D$2001,2,FALSE),"")</f>
        <v/>
      </c>
      <c r="E111" s="11" t="str">
        <f>IF($C111&lt;&gt;"",VLOOKUP($C111,'LISTA CÓDIGOS'!$A$1:$D$2001,3,FALSE),"")</f>
        <v/>
      </c>
    </row>
    <row r="112" spans="4:5" x14ac:dyDescent="0.2">
      <c r="D112" s="26" t="str">
        <f>IF($C112&lt;&gt;"",VLOOKUP($C112,'LISTA CÓDIGOS'!$A$1:$D$2001,2,FALSE),"")</f>
        <v/>
      </c>
      <c r="E112" s="11" t="str">
        <f>IF($C112&lt;&gt;"",VLOOKUP($C112,'LISTA CÓDIGOS'!$A$1:$D$2001,3,FALSE),"")</f>
        <v/>
      </c>
    </row>
    <row r="113" spans="4:5" x14ac:dyDescent="0.2">
      <c r="D113" s="26" t="str">
        <f>IF($C113&lt;&gt;"",VLOOKUP($C113,'LISTA CÓDIGOS'!$A$1:$D$2001,2,FALSE),"")</f>
        <v/>
      </c>
      <c r="E113" s="11" t="str">
        <f>IF($C113&lt;&gt;"",VLOOKUP($C113,'LISTA CÓDIGOS'!$A$1:$D$2001,3,FALSE),"")</f>
        <v/>
      </c>
    </row>
    <row r="114" spans="4:5" x14ac:dyDescent="0.2">
      <c r="D114" s="26" t="str">
        <f>IF($C114&lt;&gt;"",VLOOKUP($C114,'LISTA CÓDIGOS'!$A$1:$D$2001,2,FALSE),"")</f>
        <v/>
      </c>
      <c r="E114" s="11" t="str">
        <f>IF($C114&lt;&gt;"",VLOOKUP($C114,'LISTA CÓDIGOS'!$A$1:$D$2001,3,FALSE),"")</f>
        <v/>
      </c>
    </row>
    <row r="115" spans="4:5" x14ac:dyDescent="0.2">
      <c r="D115" s="26" t="str">
        <f>IF($C115&lt;&gt;"",VLOOKUP($C115,'LISTA CÓDIGOS'!$A$1:$D$2001,2,FALSE),"")</f>
        <v/>
      </c>
      <c r="E115" s="11" t="str">
        <f>IF($C115&lt;&gt;"",VLOOKUP($C115,'LISTA CÓDIGOS'!$A$1:$D$2001,3,FALSE),"")</f>
        <v/>
      </c>
    </row>
    <row r="116" spans="4:5" x14ac:dyDescent="0.2">
      <c r="D116" s="26" t="str">
        <f>IF($C116&lt;&gt;"",VLOOKUP($C116,'LISTA CÓDIGOS'!$A$1:$D$2001,2,FALSE),"")</f>
        <v/>
      </c>
      <c r="E116" s="11" t="str">
        <f>IF($C116&lt;&gt;"",VLOOKUP($C116,'LISTA CÓDIGOS'!$A$1:$D$2001,3,FALSE),"")</f>
        <v/>
      </c>
    </row>
    <row r="117" spans="4:5" x14ac:dyDescent="0.2">
      <c r="D117" s="26" t="str">
        <f>IF($C117&lt;&gt;"",VLOOKUP($C117,'LISTA CÓDIGOS'!$A$1:$D$2001,2,FALSE),"")</f>
        <v/>
      </c>
      <c r="E117" s="11" t="str">
        <f>IF($C117&lt;&gt;"",VLOOKUP($C117,'LISTA CÓDIGOS'!$A$1:$D$2001,3,FALSE),"")</f>
        <v/>
      </c>
    </row>
    <row r="118" spans="4:5" x14ac:dyDescent="0.2">
      <c r="D118" s="26" t="str">
        <f>IF($C118&lt;&gt;"",VLOOKUP($C118,'LISTA CÓDIGOS'!$A$1:$D$2001,2,FALSE),"")</f>
        <v/>
      </c>
      <c r="E118" s="11" t="str">
        <f>IF($C118&lt;&gt;"",VLOOKUP($C118,'LISTA CÓDIGOS'!$A$1:$D$2001,3,FALSE),"")</f>
        <v/>
      </c>
    </row>
    <row r="119" spans="4:5" x14ac:dyDescent="0.2">
      <c r="D119" s="26" t="str">
        <f>IF($C119&lt;&gt;"",VLOOKUP($C119,'LISTA CÓDIGOS'!$A$1:$D$2001,2,FALSE),"")</f>
        <v/>
      </c>
      <c r="E119" s="11" t="str">
        <f>IF($C119&lt;&gt;"",VLOOKUP($C119,'LISTA CÓDIGOS'!$A$1:$D$2001,3,FALSE),"")</f>
        <v/>
      </c>
    </row>
    <row r="120" spans="4:5" x14ac:dyDescent="0.2">
      <c r="D120" s="26" t="str">
        <f>IF($C120&lt;&gt;"",VLOOKUP($C120,'LISTA CÓDIGOS'!$A$1:$D$2001,2,FALSE),"")</f>
        <v/>
      </c>
      <c r="E120" s="11" t="str">
        <f>IF($C120&lt;&gt;"",VLOOKUP($C120,'LISTA CÓDIGOS'!$A$1:$D$2001,3,FALSE),"")</f>
        <v/>
      </c>
    </row>
    <row r="121" spans="4:5" x14ac:dyDescent="0.2">
      <c r="D121" s="26" t="str">
        <f>IF($C121&lt;&gt;"",VLOOKUP($C121,'LISTA CÓDIGOS'!$A$1:$D$2001,2,FALSE),"")</f>
        <v/>
      </c>
      <c r="E121" s="11" t="str">
        <f>IF($C121&lt;&gt;"",VLOOKUP($C121,'LISTA CÓDIGOS'!$A$1:$D$2001,3,FALSE),"")</f>
        <v/>
      </c>
    </row>
    <row r="122" spans="4:5" x14ac:dyDescent="0.2">
      <c r="D122" s="26" t="str">
        <f>IF($C122&lt;&gt;"",VLOOKUP($C122,'LISTA CÓDIGOS'!$A$1:$D$2001,2,FALSE),"")</f>
        <v/>
      </c>
      <c r="E122" s="11" t="str">
        <f>IF($C122&lt;&gt;"",VLOOKUP($C122,'LISTA CÓDIGOS'!$A$1:$D$2001,3,FALSE),"")</f>
        <v/>
      </c>
    </row>
    <row r="123" spans="4:5" x14ac:dyDescent="0.2">
      <c r="D123" s="26" t="str">
        <f>IF($C123&lt;&gt;"",VLOOKUP($C123,'LISTA CÓDIGOS'!$A$1:$D$2001,2,FALSE),"")</f>
        <v/>
      </c>
      <c r="E123" s="11" t="str">
        <f>IF($C123&lt;&gt;"",VLOOKUP($C123,'LISTA CÓDIGOS'!$A$1:$D$2001,3,FALSE),"")</f>
        <v/>
      </c>
    </row>
    <row r="124" spans="4:5" x14ac:dyDescent="0.2">
      <c r="D124" s="26" t="str">
        <f>IF($C124&lt;&gt;"",VLOOKUP($C124,'LISTA CÓDIGOS'!$A$1:$D$2001,2,FALSE),"")</f>
        <v/>
      </c>
      <c r="E124" s="11" t="str">
        <f>IF($C124&lt;&gt;"",VLOOKUP($C124,'LISTA CÓDIGOS'!$A$1:$D$2001,3,FALSE),"")</f>
        <v/>
      </c>
    </row>
    <row r="125" spans="4:5" x14ac:dyDescent="0.2">
      <c r="D125" s="26" t="str">
        <f>IF($C125&lt;&gt;"",VLOOKUP($C125,'LISTA CÓDIGOS'!$A$1:$D$2001,2,FALSE),"")</f>
        <v/>
      </c>
      <c r="E125" s="11" t="str">
        <f>IF($C125&lt;&gt;"",VLOOKUP($C125,'LISTA CÓDIGOS'!$A$1:$D$2001,3,FALSE),"")</f>
        <v/>
      </c>
    </row>
    <row r="126" spans="4:5" x14ac:dyDescent="0.2">
      <c r="D126" s="26" t="str">
        <f>IF($C126&lt;&gt;"",VLOOKUP($C126,'LISTA CÓDIGOS'!$A$1:$D$2001,2,FALSE),"")</f>
        <v/>
      </c>
      <c r="E126" s="11" t="str">
        <f>IF($C126&lt;&gt;"",VLOOKUP($C126,'LISTA CÓDIGOS'!$A$1:$D$2001,3,FALSE),"")</f>
        <v/>
      </c>
    </row>
    <row r="127" spans="4:5" x14ac:dyDescent="0.2">
      <c r="D127" s="26" t="str">
        <f>IF($C127&lt;&gt;"",VLOOKUP($C127,'LISTA CÓDIGOS'!$A$1:$D$2001,2,FALSE),"")</f>
        <v/>
      </c>
      <c r="E127" s="11" t="str">
        <f>IF($C127&lt;&gt;"",VLOOKUP($C127,'LISTA CÓDIGOS'!$A$1:$D$2001,3,FALSE),"")</f>
        <v/>
      </c>
    </row>
    <row r="128" spans="4:5" x14ac:dyDescent="0.2">
      <c r="D128" s="26" t="str">
        <f>IF($C128&lt;&gt;"",VLOOKUP($C128,'LISTA CÓDIGOS'!$A$1:$D$2001,2,FALSE),"")</f>
        <v/>
      </c>
      <c r="E128" s="11" t="str">
        <f>IF($C128&lt;&gt;"",VLOOKUP($C128,'LISTA CÓDIGOS'!$A$1:$D$2001,3,FALSE),"")</f>
        <v/>
      </c>
    </row>
    <row r="129" spans="4:5" x14ac:dyDescent="0.2">
      <c r="D129" s="26" t="str">
        <f>IF($C129&lt;&gt;"",VLOOKUP($C129,'LISTA CÓDIGOS'!$A$1:$D$2001,2,FALSE),"")</f>
        <v/>
      </c>
      <c r="E129" s="11" t="str">
        <f>IF($C129&lt;&gt;"",VLOOKUP($C129,'LISTA CÓDIGOS'!$A$1:$D$2001,3,FALSE),"")</f>
        <v/>
      </c>
    </row>
    <row r="130" spans="4:5" x14ac:dyDescent="0.2">
      <c r="D130" s="26" t="str">
        <f>IF($C130&lt;&gt;"",VLOOKUP($C130,'LISTA CÓDIGOS'!$A$1:$D$2001,2,FALSE),"")</f>
        <v/>
      </c>
      <c r="E130" s="11" t="str">
        <f>IF($C130&lt;&gt;"",VLOOKUP($C130,'LISTA CÓDIGOS'!$A$1:$D$2001,3,FALSE),"")</f>
        <v/>
      </c>
    </row>
    <row r="131" spans="4:5" x14ac:dyDescent="0.2">
      <c r="D131" s="26" t="str">
        <f>IF($C131&lt;&gt;"",VLOOKUP($C131,'LISTA CÓDIGOS'!$A$1:$D$2001,2,FALSE),"")</f>
        <v/>
      </c>
      <c r="E131" s="11" t="str">
        <f>IF($C131&lt;&gt;"",VLOOKUP($C131,'LISTA CÓDIGOS'!$A$1:$D$2001,3,FALSE),"")</f>
        <v/>
      </c>
    </row>
    <row r="132" spans="4:5" x14ac:dyDescent="0.2">
      <c r="D132" s="26" t="str">
        <f>IF($C132&lt;&gt;"",VLOOKUP($C132,'LISTA CÓDIGOS'!$A$1:$D$2001,2,FALSE),"")</f>
        <v/>
      </c>
      <c r="E132" s="11" t="str">
        <f>IF($C132&lt;&gt;"",VLOOKUP($C132,'LISTA CÓDIGOS'!$A$1:$D$2001,3,FALSE),"")</f>
        <v/>
      </c>
    </row>
    <row r="133" spans="4:5" x14ac:dyDescent="0.2">
      <c r="D133" s="26" t="str">
        <f>IF($C133&lt;&gt;"",VLOOKUP($C133,'LISTA CÓDIGOS'!$A$1:$D$2001,2,FALSE),"")</f>
        <v/>
      </c>
      <c r="E133" s="11" t="str">
        <f>IF($C133&lt;&gt;"",VLOOKUP($C133,'LISTA CÓDIGOS'!$A$1:$D$2001,3,FALSE),"")</f>
        <v/>
      </c>
    </row>
    <row r="134" spans="4:5" x14ac:dyDescent="0.2">
      <c r="D134" s="26" t="str">
        <f>IF($C134&lt;&gt;"",VLOOKUP($C134,'LISTA CÓDIGOS'!$A$1:$D$2001,2,FALSE),"")</f>
        <v/>
      </c>
      <c r="E134" s="11" t="str">
        <f>IF($C134&lt;&gt;"",VLOOKUP($C134,'LISTA CÓDIGOS'!$A$1:$D$2001,3,FALSE),"")</f>
        <v/>
      </c>
    </row>
    <row r="135" spans="4:5" x14ac:dyDescent="0.2">
      <c r="D135" s="26" t="str">
        <f>IF($C135&lt;&gt;"",VLOOKUP($C135,'LISTA CÓDIGOS'!$A$1:$D$2001,2,FALSE),"")</f>
        <v/>
      </c>
      <c r="E135" s="11" t="str">
        <f>IF($C135&lt;&gt;"",VLOOKUP($C135,'LISTA CÓDIGOS'!$A$1:$D$2001,3,FALSE),"")</f>
        <v/>
      </c>
    </row>
    <row r="136" spans="4:5" x14ac:dyDescent="0.2">
      <c r="D136" s="26" t="str">
        <f>IF($C136&lt;&gt;"",VLOOKUP($C136,'LISTA CÓDIGOS'!$A$1:$D$2001,2,FALSE),"")</f>
        <v/>
      </c>
      <c r="E136" s="11" t="str">
        <f>IF($C136&lt;&gt;"",VLOOKUP($C136,'LISTA CÓDIGOS'!$A$1:$D$2001,3,FALSE),"")</f>
        <v/>
      </c>
    </row>
    <row r="137" spans="4:5" x14ac:dyDescent="0.2">
      <c r="D137" s="26" t="str">
        <f>IF($C137&lt;&gt;"",VLOOKUP($C137,'LISTA CÓDIGOS'!$A$1:$D$2001,2,FALSE),"")</f>
        <v/>
      </c>
      <c r="E137" s="11" t="str">
        <f>IF($C137&lt;&gt;"",VLOOKUP($C137,'LISTA CÓDIGOS'!$A$1:$D$2001,3,FALSE),"")</f>
        <v/>
      </c>
    </row>
    <row r="138" spans="4:5" x14ac:dyDescent="0.2">
      <c r="D138" s="26" t="str">
        <f>IF($C138&lt;&gt;"",VLOOKUP($C138,'LISTA CÓDIGOS'!$A$1:$D$2001,2,FALSE),"")</f>
        <v/>
      </c>
      <c r="E138" s="11" t="str">
        <f>IF($C138&lt;&gt;"",VLOOKUP($C138,'LISTA CÓDIGOS'!$A$1:$D$2001,3,FALSE),"")</f>
        <v/>
      </c>
    </row>
    <row r="139" spans="4:5" x14ac:dyDescent="0.2">
      <c r="D139" s="26" t="str">
        <f>IF($C139&lt;&gt;"",VLOOKUP($C139,'LISTA CÓDIGOS'!$A$1:$D$2001,2,FALSE),"")</f>
        <v/>
      </c>
      <c r="E139" s="11" t="str">
        <f>IF($C139&lt;&gt;"",VLOOKUP($C139,'LISTA CÓDIGOS'!$A$1:$D$2001,3,FALSE),"")</f>
        <v/>
      </c>
    </row>
    <row r="140" spans="4:5" x14ac:dyDescent="0.2">
      <c r="D140" s="26" t="str">
        <f>IF($C140&lt;&gt;"",VLOOKUP($C140,'LISTA CÓDIGOS'!$A$1:$D$2001,2,FALSE),"")</f>
        <v/>
      </c>
      <c r="E140" s="11" t="str">
        <f>IF($C140&lt;&gt;"",VLOOKUP($C140,'LISTA CÓDIGOS'!$A$1:$D$2001,3,FALSE),"")</f>
        <v/>
      </c>
    </row>
    <row r="141" spans="4:5" x14ac:dyDescent="0.2">
      <c r="D141" s="26" t="str">
        <f>IF($C141&lt;&gt;"",VLOOKUP($C141,'LISTA CÓDIGOS'!$A$1:$D$2001,2,FALSE),"")</f>
        <v/>
      </c>
      <c r="E141" s="11" t="str">
        <f>IF($C141&lt;&gt;"",VLOOKUP($C141,'LISTA CÓDIGOS'!$A$1:$D$2001,3,FALSE),"")</f>
        <v/>
      </c>
    </row>
    <row r="142" spans="4:5" x14ac:dyDescent="0.2">
      <c r="D142" s="26" t="str">
        <f>IF($C142&lt;&gt;"",VLOOKUP($C142,'LISTA CÓDIGOS'!$A$1:$D$2001,2,FALSE),"")</f>
        <v/>
      </c>
      <c r="E142" s="11" t="str">
        <f>IF($C142&lt;&gt;"",VLOOKUP($C142,'LISTA CÓDIGOS'!$A$1:$D$2001,3,FALSE),"")</f>
        <v/>
      </c>
    </row>
    <row r="143" spans="4:5" x14ac:dyDescent="0.2">
      <c r="D143" s="26" t="str">
        <f>IF($C143&lt;&gt;"",VLOOKUP($C143,'LISTA CÓDIGOS'!$A$1:$D$2001,2,FALSE),"")</f>
        <v/>
      </c>
      <c r="E143" s="11" t="str">
        <f>IF($C143&lt;&gt;"",VLOOKUP($C143,'LISTA CÓDIGOS'!$A$1:$D$2001,3,FALSE),"")</f>
        <v/>
      </c>
    </row>
    <row r="144" spans="4:5" x14ac:dyDescent="0.2">
      <c r="D144" s="26" t="str">
        <f>IF($C144&lt;&gt;"",VLOOKUP($C144,'LISTA CÓDIGOS'!$A$1:$D$2001,2,FALSE),"")</f>
        <v/>
      </c>
      <c r="E144" s="11" t="str">
        <f>IF($C144&lt;&gt;"",VLOOKUP($C144,'LISTA CÓDIGOS'!$A$1:$D$2001,3,FALSE),"")</f>
        <v/>
      </c>
    </row>
    <row r="145" spans="4:5" x14ac:dyDescent="0.2">
      <c r="D145" s="26" t="str">
        <f>IF($C145&lt;&gt;"",VLOOKUP($C145,'LISTA CÓDIGOS'!$A$1:$D$2001,2,FALSE),"")</f>
        <v/>
      </c>
      <c r="E145" s="11" t="str">
        <f>IF($C145&lt;&gt;"",VLOOKUP($C145,'LISTA CÓDIGOS'!$A$1:$D$2001,3,FALSE),"")</f>
        <v/>
      </c>
    </row>
    <row r="146" spans="4:5" x14ac:dyDescent="0.2">
      <c r="D146" s="26" t="str">
        <f>IF($C146&lt;&gt;"",VLOOKUP($C146,'LISTA CÓDIGOS'!$A$1:$D$2001,2,FALSE),"")</f>
        <v/>
      </c>
      <c r="E146" s="11" t="str">
        <f>IF($C146&lt;&gt;"",VLOOKUP($C146,'LISTA CÓDIGOS'!$A$1:$D$2001,3,FALSE),"")</f>
        <v/>
      </c>
    </row>
    <row r="147" spans="4:5" x14ac:dyDescent="0.2">
      <c r="D147" s="26" t="str">
        <f>IF($C147&lt;&gt;"",VLOOKUP($C147,'LISTA CÓDIGOS'!$A$1:$D$2001,2,FALSE),"")</f>
        <v/>
      </c>
      <c r="E147" s="11" t="str">
        <f>IF($C147&lt;&gt;"",VLOOKUP($C147,'LISTA CÓDIGOS'!$A$1:$D$2001,3,FALSE),"")</f>
        <v/>
      </c>
    </row>
    <row r="148" spans="4:5" x14ac:dyDescent="0.2">
      <c r="D148" s="26" t="str">
        <f>IF($C148&lt;&gt;"",VLOOKUP($C148,'LISTA CÓDIGOS'!$A$1:$D$2001,2,FALSE),"")</f>
        <v/>
      </c>
      <c r="E148" s="11" t="str">
        <f>IF($C148&lt;&gt;"",VLOOKUP($C148,'LISTA CÓDIGOS'!$A$1:$D$2001,3,FALSE),"")</f>
        <v/>
      </c>
    </row>
    <row r="149" spans="4:5" x14ac:dyDescent="0.2">
      <c r="D149" s="26" t="str">
        <f>IF($C149&lt;&gt;"",VLOOKUP($C149,'LISTA CÓDIGOS'!$A$1:$D$2001,2,FALSE),"")</f>
        <v/>
      </c>
      <c r="E149" s="11" t="str">
        <f>IF($C149&lt;&gt;"",VLOOKUP($C149,'LISTA CÓDIGOS'!$A$1:$D$2001,3,FALSE),"")</f>
        <v/>
      </c>
    </row>
    <row r="150" spans="4:5" x14ac:dyDescent="0.2">
      <c r="D150" s="26" t="str">
        <f>IF($C150&lt;&gt;"",VLOOKUP($C150,'LISTA CÓDIGOS'!$A$1:$D$2001,2,FALSE),"")</f>
        <v/>
      </c>
      <c r="E150" s="11" t="str">
        <f>IF($C150&lt;&gt;"",VLOOKUP($C150,'LISTA CÓDIGOS'!$A$1:$D$2001,3,FALSE),"")</f>
        <v/>
      </c>
    </row>
    <row r="151" spans="4:5" x14ac:dyDescent="0.2">
      <c r="D151" s="26" t="str">
        <f>IF($C151&lt;&gt;"",VLOOKUP($C151,'LISTA CÓDIGOS'!$A$1:$D$2001,2,FALSE),"")</f>
        <v/>
      </c>
      <c r="E151" s="11" t="str">
        <f>IF($C151&lt;&gt;"",VLOOKUP($C151,'LISTA CÓDIGOS'!$A$1:$D$2001,3,FALSE),"")</f>
        <v/>
      </c>
    </row>
    <row r="152" spans="4:5" x14ac:dyDescent="0.2">
      <c r="D152" s="26" t="str">
        <f>IF($C152&lt;&gt;"",VLOOKUP($C152,'LISTA CÓDIGOS'!$A$1:$D$2001,2,FALSE),"")</f>
        <v/>
      </c>
      <c r="E152" s="11" t="str">
        <f>IF($C152&lt;&gt;"",VLOOKUP($C152,'LISTA CÓDIGOS'!$A$1:$D$2001,3,FALSE),"")</f>
        <v/>
      </c>
    </row>
    <row r="153" spans="4:5" x14ac:dyDescent="0.2">
      <c r="D153" s="26" t="str">
        <f>IF($C153&lt;&gt;"",VLOOKUP($C153,'LISTA CÓDIGOS'!$A$1:$D$2001,2,FALSE),"")</f>
        <v/>
      </c>
      <c r="E153" s="11" t="str">
        <f>IF($C153&lt;&gt;"",VLOOKUP($C153,'LISTA CÓDIGOS'!$A$1:$D$2001,3,FALSE),"")</f>
        <v/>
      </c>
    </row>
    <row r="154" spans="4:5" x14ac:dyDescent="0.2">
      <c r="D154" s="26" t="str">
        <f>IF($C154&lt;&gt;"",VLOOKUP($C154,'LISTA CÓDIGOS'!$A$1:$D$2001,2,FALSE),"")</f>
        <v/>
      </c>
      <c r="E154" s="11" t="str">
        <f>IF($C154&lt;&gt;"",VLOOKUP($C154,'LISTA CÓDIGOS'!$A$1:$D$2001,3,FALSE),"")</f>
        <v/>
      </c>
    </row>
    <row r="155" spans="4:5" x14ac:dyDescent="0.2">
      <c r="D155" s="26" t="str">
        <f>IF($C155&lt;&gt;"",VLOOKUP($C155,'LISTA CÓDIGOS'!$A$1:$D$2001,2,FALSE),"")</f>
        <v/>
      </c>
      <c r="E155" s="11" t="str">
        <f>IF($C155&lt;&gt;"",VLOOKUP($C155,'LISTA CÓDIGOS'!$A$1:$D$2001,3,FALSE),"")</f>
        <v/>
      </c>
    </row>
    <row r="156" spans="4:5" x14ac:dyDescent="0.2">
      <c r="D156" s="26" t="str">
        <f>IF($C156&lt;&gt;"",VLOOKUP($C156,'LISTA CÓDIGOS'!$A$1:$D$2001,2,FALSE),"")</f>
        <v/>
      </c>
      <c r="E156" s="11" t="str">
        <f>IF($C156&lt;&gt;"",VLOOKUP($C156,'LISTA CÓDIGOS'!$A$1:$D$2001,3,FALSE),"")</f>
        <v/>
      </c>
    </row>
    <row r="157" spans="4:5" x14ac:dyDescent="0.2">
      <c r="D157" s="26" t="str">
        <f>IF($C157&lt;&gt;"",VLOOKUP($C157,'LISTA CÓDIGOS'!$A$1:$D$2001,2,FALSE),"")</f>
        <v/>
      </c>
      <c r="E157" s="11" t="str">
        <f>IF($C157&lt;&gt;"",VLOOKUP($C157,'LISTA CÓDIGOS'!$A$1:$D$2001,3,FALSE),"")</f>
        <v/>
      </c>
    </row>
    <row r="158" spans="4:5" x14ac:dyDescent="0.2">
      <c r="D158" s="26" t="str">
        <f>IF($C158&lt;&gt;"",VLOOKUP($C158,'LISTA CÓDIGOS'!$A$1:$D$2001,2,FALSE),"")</f>
        <v/>
      </c>
      <c r="E158" s="11" t="str">
        <f>IF($C158&lt;&gt;"",VLOOKUP($C158,'LISTA CÓDIGOS'!$A$1:$D$2001,3,FALSE),"")</f>
        <v/>
      </c>
    </row>
    <row r="159" spans="4:5" x14ac:dyDescent="0.2">
      <c r="D159" s="26" t="str">
        <f>IF($C159&lt;&gt;"",VLOOKUP($C159,'LISTA CÓDIGOS'!$A$1:$D$2001,2,FALSE),"")</f>
        <v/>
      </c>
      <c r="E159" s="11" t="str">
        <f>IF($C159&lt;&gt;"",VLOOKUP($C159,'LISTA CÓDIGOS'!$A$1:$D$2001,3,FALSE),"")</f>
        <v/>
      </c>
    </row>
    <row r="160" spans="4:5" x14ac:dyDescent="0.2">
      <c r="D160" s="26" t="str">
        <f>IF($C160&lt;&gt;"",VLOOKUP($C160,'LISTA CÓDIGOS'!$A$1:$D$2001,2,FALSE),"")</f>
        <v/>
      </c>
      <c r="E160" s="11" t="str">
        <f>IF($C160&lt;&gt;"",VLOOKUP($C160,'LISTA CÓDIGOS'!$A$1:$D$2001,3,FALSE),"")</f>
        <v/>
      </c>
    </row>
    <row r="161" spans="4:5" x14ac:dyDescent="0.2">
      <c r="D161" s="26" t="str">
        <f>IF($C161&lt;&gt;"",VLOOKUP($C161,'LISTA CÓDIGOS'!$A$1:$D$2001,2,FALSE),"")</f>
        <v/>
      </c>
      <c r="E161" s="11" t="str">
        <f>IF($C161&lt;&gt;"",VLOOKUP($C161,'LISTA CÓDIGOS'!$A$1:$D$2001,3,FALSE),"")</f>
        <v/>
      </c>
    </row>
    <row r="162" spans="4:5" x14ac:dyDescent="0.2">
      <c r="D162" s="26" t="str">
        <f>IF($C162&lt;&gt;"",VLOOKUP($C162,'LISTA CÓDIGOS'!$A$1:$D$2001,2,FALSE),"")</f>
        <v/>
      </c>
      <c r="E162" s="11" t="str">
        <f>IF($C162&lt;&gt;"",VLOOKUP($C162,'LISTA CÓDIGOS'!$A$1:$D$2001,3,FALSE),"")</f>
        <v/>
      </c>
    </row>
    <row r="163" spans="4:5" x14ac:dyDescent="0.2">
      <c r="D163" s="26" t="str">
        <f>IF($C163&lt;&gt;"",VLOOKUP($C163,'LISTA CÓDIGOS'!$A$1:$D$2001,2,FALSE),"")</f>
        <v/>
      </c>
      <c r="E163" s="11" t="str">
        <f>IF($C163&lt;&gt;"",VLOOKUP($C163,'LISTA CÓDIGOS'!$A$1:$D$2001,3,FALSE),"")</f>
        <v/>
      </c>
    </row>
    <row r="164" spans="4:5" x14ac:dyDescent="0.2">
      <c r="D164" s="26" t="str">
        <f>IF($C164&lt;&gt;"",VLOOKUP($C164,'LISTA CÓDIGOS'!$A$1:$D$2001,2,FALSE),"")</f>
        <v/>
      </c>
      <c r="E164" s="11" t="str">
        <f>IF($C164&lt;&gt;"",VLOOKUP($C164,'LISTA CÓDIGOS'!$A$1:$D$2001,3,FALSE),"")</f>
        <v/>
      </c>
    </row>
    <row r="165" spans="4:5" x14ac:dyDescent="0.2">
      <c r="D165" s="26" t="str">
        <f>IF($C165&lt;&gt;"",VLOOKUP($C165,'LISTA CÓDIGOS'!$A$1:$D$2001,2,FALSE),"")</f>
        <v/>
      </c>
      <c r="E165" s="11" t="str">
        <f>IF($C165&lt;&gt;"",VLOOKUP($C165,'LISTA CÓDIGOS'!$A$1:$D$2001,3,FALSE),"")</f>
        <v/>
      </c>
    </row>
    <row r="166" spans="4:5" x14ac:dyDescent="0.2">
      <c r="D166" s="26" t="str">
        <f>IF($C166&lt;&gt;"",VLOOKUP($C166,'LISTA CÓDIGOS'!$A$1:$D$2001,2,FALSE),"")</f>
        <v/>
      </c>
      <c r="E166" s="11" t="str">
        <f>IF($C166&lt;&gt;"",VLOOKUP($C166,'LISTA CÓDIGOS'!$A$1:$D$2001,3,FALSE),"")</f>
        <v/>
      </c>
    </row>
    <row r="167" spans="4:5" x14ac:dyDescent="0.2">
      <c r="D167" s="26" t="str">
        <f>IF($C167&lt;&gt;"",VLOOKUP($C167,'LISTA CÓDIGOS'!$A$1:$D$2001,2,FALSE),"")</f>
        <v/>
      </c>
      <c r="E167" s="11" t="str">
        <f>IF($C167&lt;&gt;"",VLOOKUP($C167,'LISTA CÓDIGOS'!$A$1:$D$2001,3,FALSE),"")</f>
        <v/>
      </c>
    </row>
    <row r="168" spans="4:5" x14ac:dyDescent="0.2">
      <c r="D168" s="26" t="str">
        <f>IF($C168&lt;&gt;"",VLOOKUP($C168,'LISTA CÓDIGOS'!$A$1:$D$2001,2,FALSE),"")</f>
        <v/>
      </c>
      <c r="E168" s="11" t="str">
        <f>IF($C168&lt;&gt;"",VLOOKUP($C168,'LISTA CÓDIGOS'!$A$1:$D$2001,3,FALSE),"")</f>
        <v/>
      </c>
    </row>
    <row r="169" spans="4:5" x14ac:dyDescent="0.2">
      <c r="D169" s="26" t="str">
        <f>IF($C169&lt;&gt;"",VLOOKUP($C169,'LISTA CÓDIGOS'!$A$1:$D$2001,2,FALSE),"")</f>
        <v/>
      </c>
      <c r="E169" s="11" t="str">
        <f>IF($C169&lt;&gt;"",VLOOKUP($C169,'LISTA CÓDIGOS'!$A$1:$D$2001,3,FALSE),"")</f>
        <v/>
      </c>
    </row>
    <row r="170" spans="4:5" x14ac:dyDescent="0.2">
      <c r="D170" s="26" t="str">
        <f>IF($C170&lt;&gt;"",VLOOKUP($C170,'LISTA CÓDIGOS'!$A$1:$D$2001,2,FALSE),"")</f>
        <v/>
      </c>
      <c r="E170" s="11" t="str">
        <f>IF($C170&lt;&gt;"",VLOOKUP($C170,'LISTA CÓDIGOS'!$A$1:$D$2001,3,FALSE),"")</f>
        <v/>
      </c>
    </row>
    <row r="171" spans="4:5" x14ac:dyDescent="0.2">
      <c r="D171" s="26" t="str">
        <f>IF($C171&lt;&gt;"",VLOOKUP($C171,'LISTA CÓDIGOS'!$A$1:$D$2001,2,FALSE),"")</f>
        <v/>
      </c>
      <c r="E171" s="11" t="str">
        <f>IF($C171&lt;&gt;"",VLOOKUP($C171,'LISTA CÓDIGOS'!$A$1:$D$2001,3,FALSE),"")</f>
        <v/>
      </c>
    </row>
    <row r="172" spans="4:5" x14ac:dyDescent="0.2">
      <c r="D172" s="26" t="str">
        <f>IF($C172&lt;&gt;"",VLOOKUP($C172,'LISTA CÓDIGOS'!$A$1:$D$2001,2,FALSE),"")</f>
        <v/>
      </c>
      <c r="E172" s="11" t="str">
        <f>IF($C172&lt;&gt;"",VLOOKUP($C172,'LISTA CÓDIGOS'!$A$1:$D$2001,3,FALSE),"")</f>
        <v/>
      </c>
    </row>
    <row r="173" spans="4:5" x14ac:dyDescent="0.2">
      <c r="D173" s="26" t="str">
        <f>IF($C173&lt;&gt;"",VLOOKUP($C173,'LISTA CÓDIGOS'!$A$1:$D$2001,2,FALSE),"")</f>
        <v/>
      </c>
      <c r="E173" s="11" t="str">
        <f>IF($C173&lt;&gt;"",VLOOKUP($C173,'LISTA CÓDIGOS'!$A$1:$D$2001,3,FALSE),"")</f>
        <v/>
      </c>
    </row>
    <row r="174" spans="4:5" x14ac:dyDescent="0.2">
      <c r="D174" s="26" t="str">
        <f>IF($C174&lt;&gt;"",VLOOKUP($C174,'LISTA CÓDIGOS'!$A$1:$D$2001,2,FALSE),"")</f>
        <v/>
      </c>
      <c r="E174" s="11" t="str">
        <f>IF($C174&lt;&gt;"",VLOOKUP($C174,'LISTA CÓDIGOS'!$A$1:$D$2001,3,FALSE),"")</f>
        <v/>
      </c>
    </row>
    <row r="175" spans="4:5" x14ac:dyDescent="0.2">
      <c r="D175" s="26" t="str">
        <f>IF($C175&lt;&gt;"",VLOOKUP($C175,'LISTA CÓDIGOS'!$A$1:$D$2001,2,FALSE),"")</f>
        <v/>
      </c>
      <c r="E175" s="11" t="str">
        <f>IF($C175&lt;&gt;"",VLOOKUP($C175,'LISTA CÓDIGOS'!$A$1:$D$2001,3,FALSE),"")</f>
        <v/>
      </c>
    </row>
    <row r="176" spans="4:5" x14ac:dyDescent="0.2">
      <c r="D176" s="26" t="str">
        <f>IF($C176&lt;&gt;"",VLOOKUP($C176,'LISTA CÓDIGOS'!$A$1:$D$2001,2,FALSE),"")</f>
        <v/>
      </c>
      <c r="E176" s="11" t="str">
        <f>IF($C176&lt;&gt;"",VLOOKUP($C176,'LISTA CÓDIGOS'!$A$1:$D$2001,3,FALSE),"")</f>
        <v/>
      </c>
    </row>
    <row r="177" spans="4:5" x14ac:dyDescent="0.2">
      <c r="D177" s="26" t="str">
        <f>IF($C177&lt;&gt;"",VLOOKUP($C177,'LISTA CÓDIGOS'!$A$1:$D$2001,2,FALSE),"")</f>
        <v/>
      </c>
      <c r="E177" s="11" t="str">
        <f>IF($C177&lt;&gt;"",VLOOKUP($C177,'LISTA CÓDIGOS'!$A$1:$D$2001,3,FALSE),"")</f>
        <v/>
      </c>
    </row>
    <row r="178" spans="4:5" x14ac:dyDescent="0.2">
      <c r="D178" s="26" t="str">
        <f>IF($C178&lt;&gt;"",VLOOKUP($C178,'LISTA CÓDIGOS'!$A$1:$D$2001,2,FALSE),"")</f>
        <v/>
      </c>
      <c r="E178" s="11" t="str">
        <f>IF($C178&lt;&gt;"",VLOOKUP($C178,'LISTA CÓDIGOS'!$A$1:$D$2001,3,FALSE),"")</f>
        <v/>
      </c>
    </row>
    <row r="179" spans="4:5" x14ac:dyDescent="0.2">
      <c r="D179" s="26" t="str">
        <f>IF($C179&lt;&gt;"",VLOOKUP($C179,'LISTA CÓDIGOS'!$A$1:$D$2001,2,FALSE),"")</f>
        <v/>
      </c>
      <c r="E179" s="11" t="str">
        <f>IF($C179&lt;&gt;"",VLOOKUP($C179,'LISTA CÓDIGOS'!$A$1:$D$2001,3,FALSE),"")</f>
        <v/>
      </c>
    </row>
    <row r="180" spans="4:5" x14ac:dyDescent="0.2">
      <c r="D180" s="26" t="str">
        <f>IF($C180&lt;&gt;"",VLOOKUP($C180,'LISTA CÓDIGOS'!$A$1:$D$2001,2,FALSE),"")</f>
        <v/>
      </c>
      <c r="E180" s="11" t="str">
        <f>IF($C180&lt;&gt;"",VLOOKUP($C180,'LISTA CÓDIGOS'!$A$1:$D$2001,3,FALSE),"")</f>
        <v/>
      </c>
    </row>
    <row r="181" spans="4:5" x14ac:dyDescent="0.2">
      <c r="D181" s="26" t="str">
        <f>IF($C181&lt;&gt;"",VLOOKUP($C181,'LISTA CÓDIGOS'!$A$1:$D$2001,2,FALSE),"")</f>
        <v/>
      </c>
      <c r="E181" s="11" t="str">
        <f>IF($C181&lt;&gt;"",VLOOKUP($C181,'LISTA CÓDIGOS'!$A$1:$D$2001,3,FALSE),"")</f>
        <v/>
      </c>
    </row>
    <row r="182" spans="4:5" x14ac:dyDescent="0.2">
      <c r="D182" s="26" t="str">
        <f>IF($C182&lt;&gt;"",VLOOKUP($C182,'LISTA CÓDIGOS'!$A$1:$D$2001,2,FALSE),"")</f>
        <v/>
      </c>
      <c r="E182" s="11" t="str">
        <f>IF($C182&lt;&gt;"",VLOOKUP($C182,'LISTA CÓDIGOS'!$A$1:$D$2001,3,FALSE),"")</f>
        <v/>
      </c>
    </row>
    <row r="183" spans="4:5" x14ac:dyDescent="0.2">
      <c r="D183" s="26" t="str">
        <f>IF($C183&lt;&gt;"",VLOOKUP($C183,'LISTA CÓDIGOS'!$A$1:$D$2001,2,FALSE),"")</f>
        <v/>
      </c>
      <c r="E183" s="11" t="str">
        <f>IF($C183&lt;&gt;"",VLOOKUP($C183,'LISTA CÓDIGOS'!$A$1:$D$2001,3,FALSE),"")</f>
        <v/>
      </c>
    </row>
    <row r="184" spans="4:5" x14ac:dyDescent="0.2">
      <c r="D184" s="26" t="str">
        <f>IF($C184&lt;&gt;"",VLOOKUP($C184,'LISTA CÓDIGOS'!$A$1:$D$2001,2,FALSE),"")</f>
        <v/>
      </c>
      <c r="E184" s="11" t="str">
        <f>IF($C184&lt;&gt;"",VLOOKUP($C184,'LISTA CÓDIGOS'!$A$1:$D$2001,3,FALSE),"")</f>
        <v/>
      </c>
    </row>
    <row r="185" spans="4:5" x14ac:dyDescent="0.2">
      <c r="D185" s="26" t="str">
        <f>IF($C185&lt;&gt;"",VLOOKUP($C185,'LISTA CÓDIGOS'!$A$1:$D$2001,2,FALSE),"")</f>
        <v/>
      </c>
      <c r="E185" s="11" t="str">
        <f>IF($C185&lt;&gt;"",VLOOKUP($C185,'LISTA CÓDIGOS'!$A$1:$D$2001,3,FALSE),"")</f>
        <v/>
      </c>
    </row>
    <row r="186" spans="4:5" x14ac:dyDescent="0.2">
      <c r="D186" s="26" t="str">
        <f>IF($C186&lt;&gt;"",VLOOKUP($C186,'LISTA CÓDIGOS'!$A$1:$D$2001,2,FALSE),"")</f>
        <v/>
      </c>
      <c r="E186" s="11" t="str">
        <f>IF($C186&lt;&gt;"",VLOOKUP($C186,'LISTA CÓDIGOS'!$A$1:$D$2001,3,FALSE),"")</f>
        <v/>
      </c>
    </row>
    <row r="187" spans="4:5" x14ac:dyDescent="0.2">
      <c r="D187" s="26" t="str">
        <f>IF($C187&lt;&gt;"",VLOOKUP($C187,'LISTA CÓDIGOS'!$A$1:$D$2001,2,FALSE),"")</f>
        <v/>
      </c>
      <c r="E187" s="11" t="str">
        <f>IF($C187&lt;&gt;"",VLOOKUP($C187,'LISTA CÓDIGOS'!$A$1:$D$2001,3,FALSE),"")</f>
        <v/>
      </c>
    </row>
    <row r="188" spans="4:5" x14ac:dyDescent="0.2">
      <c r="D188" s="26" t="str">
        <f>IF($C188&lt;&gt;"",VLOOKUP($C188,'LISTA CÓDIGOS'!$A$1:$D$2001,2,FALSE),"")</f>
        <v/>
      </c>
      <c r="E188" s="11" t="str">
        <f>IF($C188&lt;&gt;"",VLOOKUP($C188,'LISTA CÓDIGOS'!$A$1:$D$2001,3,FALSE),"")</f>
        <v/>
      </c>
    </row>
    <row r="189" spans="4:5" x14ac:dyDescent="0.2">
      <c r="D189" s="26" t="str">
        <f>IF($C189&lt;&gt;"",VLOOKUP($C189,'LISTA CÓDIGOS'!$A$1:$D$2001,2,FALSE),"")</f>
        <v/>
      </c>
      <c r="E189" s="11" t="str">
        <f>IF($C189&lt;&gt;"",VLOOKUP($C189,'LISTA CÓDIGOS'!$A$1:$D$2001,3,FALSE),"")</f>
        <v/>
      </c>
    </row>
    <row r="190" spans="4:5" x14ac:dyDescent="0.2">
      <c r="D190" s="26" t="str">
        <f>IF($C190&lt;&gt;"",VLOOKUP($C190,'LISTA CÓDIGOS'!$A$1:$D$2001,2,FALSE),"")</f>
        <v/>
      </c>
      <c r="E190" s="11" t="str">
        <f>IF($C190&lt;&gt;"",VLOOKUP($C190,'LISTA CÓDIGOS'!$A$1:$D$2001,3,FALSE),"")</f>
        <v/>
      </c>
    </row>
    <row r="191" spans="4:5" x14ac:dyDescent="0.2">
      <c r="D191" s="26" t="str">
        <f>IF($C191&lt;&gt;"",VLOOKUP($C191,'LISTA CÓDIGOS'!$A$1:$D$2001,2,FALSE),"")</f>
        <v/>
      </c>
      <c r="E191" s="11" t="str">
        <f>IF($C191&lt;&gt;"",VLOOKUP($C191,'LISTA CÓDIGOS'!$A$1:$D$2001,3,FALSE),"")</f>
        <v/>
      </c>
    </row>
    <row r="192" spans="4:5" x14ac:dyDescent="0.2">
      <c r="D192" s="26" t="str">
        <f>IF($C192&lt;&gt;"",VLOOKUP($C192,'LISTA CÓDIGOS'!$A$1:$D$2001,2,FALSE),"")</f>
        <v/>
      </c>
      <c r="E192" s="11" t="str">
        <f>IF($C192&lt;&gt;"",VLOOKUP($C192,'LISTA CÓDIGOS'!$A$1:$D$2001,3,FALSE),"")</f>
        <v/>
      </c>
    </row>
    <row r="193" spans="4:5" x14ac:dyDescent="0.2">
      <c r="D193" s="26" t="str">
        <f>IF($C193&lt;&gt;"",VLOOKUP($C193,'LISTA CÓDIGOS'!$A$1:$D$2001,2,FALSE),"")</f>
        <v/>
      </c>
      <c r="E193" s="11" t="str">
        <f>IF($C193&lt;&gt;"",VLOOKUP($C193,'LISTA CÓDIGOS'!$A$1:$D$2001,3,FALSE),"")</f>
        <v/>
      </c>
    </row>
    <row r="194" spans="4:5" x14ac:dyDescent="0.2">
      <c r="D194" s="26" t="str">
        <f>IF($C194&lt;&gt;"",VLOOKUP($C194,'LISTA CÓDIGOS'!$A$1:$D$2001,2,FALSE),"")</f>
        <v/>
      </c>
      <c r="E194" s="11" t="str">
        <f>IF($C194&lt;&gt;"",VLOOKUP($C194,'LISTA CÓDIGOS'!$A$1:$D$2001,3,FALSE),"")</f>
        <v/>
      </c>
    </row>
    <row r="195" spans="4:5" x14ac:dyDescent="0.2">
      <c r="D195" s="26" t="str">
        <f>IF($C195&lt;&gt;"",VLOOKUP($C195,'LISTA CÓDIGOS'!$A$1:$D$2001,2,FALSE),"")</f>
        <v/>
      </c>
      <c r="E195" s="11" t="str">
        <f>IF($C195&lt;&gt;"",VLOOKUP($C195,'LISTA CÓDIGOS'!$A$1:$D$2001,3,FALSE),"")</f>
        <v/>
      </c>
    </row>
    <row r="196" spans="4:5" x14ac:dyDescent="0.2">
      <c r="D196" s="26" t="str">
        <f>IF($C196&lt;&gt;"",VLOOKUP($C196,'LISTA CÓDIGOS'!$A$1:$D$2001,2,FALSE),"")</f>
        <v/>
      </c>
      <c r="E196" s="11" t="str">
        <f>IF($C196&lt;&gt;"",VLOOKUP($C196,'LISTA CÓDIGOS'!$A$1:$D$2001,3,FALSE),"")</f>
        <v/>
      </c>
    </row>
    <row r="197" spans="4:5" x14ac:dyDescent="0.2">
      <c r="D197" s="26" t="str">
        <f>IF($C197&lt;&gt;"",VLOOKUP($C197,'LISTA CÓDIGOS'!$A$1:$D$2001,2,FALSE),"")</f>
        <v/>
      </c>
      <c r="E197" s="11" t="str">
        <f>IF($C197&lt;&gt;"",VLOOKUP($C197,'LISTA CÓDIGOS'!$A$1:$D$2001,3,FALSE),"")</f>
        <v/>
      </c>
    </row>
    <row r="198" spans="4:5" x14ac:dyDescent="0.2">
      <c r="D198" s="26" t="str">
        <f>IF($C198&lt;&gt;"",VLOOKUP($C198,'LISTA CÓDIGOS'!$A$1:$D$2001,2,FALSE),"")</f>
        <v/>
      </c>
      <c r="E198" s="11" t="str">
        <f>IF($C198&lt;&gt;"",VLOOKUP($C198,'LISTA CÓDIGOS'!$A$1:$D$2001,3,FALSE),"")</f>
        <v/>
      </c>
    </row>
    <row r="199" spans="4:5" x14ac:dyDescent="0.2">
      <c r="D199" s="26" t="str">
        <f>IF($C199&lt;&gt;"",VLOOKUP($C199,'LISTA CÓDIGOS'!$A$1:$D$2001,2,FALSE),"")</f>
        <v/>
      </c>
      <c r="E199" s="11" t="str">
        <f>IF($C199&lt;&gt;"",VLOOKUP($C199,'LISTA CÓDIGOS'!$A$1:$D$2001,3,FALSE),"")</f>
        <v/>
      </c>
    </row>
    <row r="200" spans="4:5" x14ac:dyDescent="0.2">
      <c r="D200" s="26" t="str">
        <f>IF($C200&lt;&gt;"",VLOOKUP($C200,'LISTA CÓDIGOS'!$A$1:$D$2001,2,FALSE),"")</f>
        <v/>
      </c>
      <c r="E200" s="11" t="str">
        <f>IF($C200&lt;&gt;"",VLOOKUP($C200,'LISTA CÓDIGOS'!$A$1:$D$2001,3,FALSE),"")</f>
        <v/>
      </c>
    </row>
    <row r="201" spans="4:5" x14ac:dyDescent="0.2">
      <c r="D201" s="26" t="str">
        <f>IF($C201&lt;&gt;"",VLOOKUP($C201,'LISTA CÓDIGOS'!$A$1:$D$2001,2,FALSE),"")</f>
        <v/>
      </c>
      <c r="E201" s="11" t="str">
        <f>IF($C201&lt;&gt;"",VLOOKUP($C201,'LISTA CÓDIGOS'!$A$1:$D$2001,3,FALSE),"")</f>
        <v/>
      </c>
    </row>
    <row r="202" spans="4:5" x14ac:dyDescent="0.2">
      <c r="D202" s="26" t="str">
        <f>IF($C202&lt;&gt;"",VLOOKUP($C202,'LISTA CÓDIGOS'!$A$1:$D$2001,2,FALSE),"")</f>
        <v/>
      </c>
      <c r="E202" s="11" t="str">
        <f>IF($C202&lt;&gt;"",VLOOKUP($C202,'LISTA CÓDIGOS'!$A$1:$D$2001,3,FALSE),"")</f>
        <v/>
      </c>
    </row>
    <row r="203" spans="4:5" x14ac:dyDescent="0.2">
      <c r="D203" s="26" t="str">
        <f>IF($C203&lt;&gt;"",VLOOKUP($C203,'LISTA CÓDIGOS'!$A$1:$D$2001,2,FALSE),"")</f>
        <v/>
      </c>
      <c r="E203" s="11" t="str">
        <f>IF($C203&lt;&gt;"",VLOOKUP($C203,'LISTA CÓDIGOS'!$A$1:$D$2001,3,FALSE),"")</f>
        <v/>
      </c>
    </row>
    <row r="204" spans="4:5" x14ac:dyDescent="0.2">
      <c r="D204" s="26" t="str">
        <f>IF($C204&lt;&gt;"",VLOOKUP($C204,'LISTA CÓDIGOS'!$A$1:$D$2001,2,FALSE),"")</f>
        <v/>
      </c>
      <c r="E204" s="11" t="str">
        <f>IF($C204&lt;&gt;"",VLOOKUP($C204,'LISTA CÓDIGOS'!$A$1:$D$2001,3,FALSE),"")</f>
        <v/>
      </c>
    </row>
    <row r="205" spans="4:5" x14ac:dyDescent="0.2">
      <c r="D205" s="26" t="str">
        <f>IF($C205&lt;&gt;"",VLOOKUP($C205,'LISTA CÓDIGOS'!$A$1:$D$2001,2,FALSE),"")</f>
        <v/>
      </c>
      <c r="E205" s="11" t="str">
        <f>IF($C205&lt;&gt;"",VLOOKUP($C205,'LISTA CÓDIGOS'!$A$1:$D$2001,3,FALSE),"")</f>
        <v/>
      </c>
    </row>
    <row r="206" spans="4:5" x14ac:dyDescent="0.2">
      <c r="D206" s="26" t="str">
        <f>IF($C206&lt;&gt;"",VLOOKUP($C206,'LISTA CÓDIGOS'!$A$1:$D$2001,2,FALSE),"")</f>
        <v/>
      </c>
      <c r="E206" s="11" t="str">
        <f>IF($C206&lt;&gt;"",VLOOKUP($C206,'LISTA CÓDIGOS'!$A$1:$D$2001,3,FALSE),"")</f>
        <v/>
      </c>
    </row>
    <row r="207" spans="4:5" x14ac:dyDescent="0.2">
      <c r="D207" s="26" t="str">
        <f>IF($C207&lt;&gt;"",VLOOKUP($C207,'LISTA CÓDIGOS'!$A$1:$D$2001,2,FALSE),"")</f>
        <v/>
      </c>
      <c r="E207" s="11" t="str">
        <f>IF($C207&lt;&gt;"",VLOOKUP($C207,'LISTA CÓDIGOS'!$A$1:$D$2001,3,FALSE),"")</f>
        <v/>
      </c>
    </row>
    <row r="208" spans="4:5" x14ac:dyDescent="0.2">
      <c r="D208" s="26" t="str">
        <f>IF($C208&lt;&gt;"",VLOOKUP($C208,'LISTA CÓDIGOS'!$A$1:$D$2001,2,FALSE),"")</f>
        <v/>
      </c>
      <c r="E208" s="11" t="str">
        <f>IF($C208&lt;&gt;"",VLOOKUP($C208,'LISTA CÓDIGOS'!$A$1:$D$2001,3,FALSE),"")</f>
        <v/>
      </c>
    </row>
    <row r="209" spans="4:5" x14ac:dyDescent="0.2">
      <c r="D209" s="26" t="str">
        <f>IF($C209&lt;&gt;"",VLOOKUP($C209,'LISTA CÓDIGOS'!$A$1:$D$2001,2,FALSE),"")</f>
        <v/>
      </c>
      <c r="E209" s="11" t="str">
        <f>IF($C209&lt;&gt;"",VLOOKUP($C209,'LISTA CÓDIGOS'!$A$1:$D$2001,3,FALSE),"")</f>
        <v/>
      </c>
    </row>
    <row r="210" spans="4:5" x14ac:dyDescent="0.2">
      <c r="D210" s="26" t="str">
        <f>IF($C210&lt;&gt;"",VLOOKUP($C210,'LISTA CÓDIGOS'!$A$1:$D$2001,2,FALSE),"")</f>
        <v/>
      </c>
      <c r="E210" s="11" t="str">
        <f>IF($C210&lt;&gt;"",VLOOKUP($C210,'LISTA CÓDIGOS'!$A$1:$D$2001,3,FALSE),"")</f>
        <v/>
      </c>
    </row>
    <row r="211" spans="4:5" x14ac:dyDescent="0.2">
      <c r="D211" s="26" t="str">
        <f>IF($C211&lt;&gt;"",VLOOKUP($C211,'LISTA CÓDIGOS'!$A$1:$D$2001,2,FALSE),"")</f>
        <v/>
      </c>
      <c r="E211" s="11" t="str">
        <f>IF($C211&lt;&gt;"",VLOOKUP($C211,'LISTA CÓDIGOS'!$A$1:$D$2001,3,FALSE),"")</f>
        <v/>
      </c>
    </row>
    <row r="212" spans="4:5" x14ac:dyDescent="0.2">
      <c r="D212" s="26" t="str">
        <f>IF($C212&lt;&gt;"",VLOOKUP($C212,'LISTA CÓDIGOS'!$A$1:$D$2001,2,FALSE),"")</f>
        <v/>
      </c>
      <c r="E212" s="11" t="str">
        <f>IF($C212&lt;&gt;"",VLOOKUP($C212,'LISTA CÓDIGOS'!$A$1:$D$2001,3,FALSE),"")</f>
        <v/>
      </c>
    </row>
    <row r="213" spans="4:5" x14ac:dyDescent="0.2">
      <c r="D213" s="26" t="str">
        <f>IF($C213&lt;&gt;"",VLOOKUP($C213,'LISTA CÓDIGOS'!$A$1:$D$2001,2,FALSE),"")</f>
        <v/>
      </c>
      <c r="E213" s="11" t="str">
        <f>IF($C213&lt;&gt;"",VLOOKUP($C213,'LISTA CÓDIGOS'!$A$1:$D$2001,3,FALSE),"")</f>
        <v/>
      </c>
    </row>
    <row r="214" spans="4:5" x14ac:dyDescent="0.2">
      <c r="D214" s="26" t="str">
        <f>IF($C214&lt;&gt;"",VLOOKUP($C214,'LISTA CÓDIGOS'!$A$1:$D$2001,2,FALSE),"")</f>
        <v/>
      </c>
      <c r="E214" s="11" t="str">
        <f>IF($C214&lt;&gt;"",VLOOKUP($C214,'LISTA CÓDIGOS'!$A$1:$D$2001,3,FALSE),"")</f>
        <v/>
      </c>
    </row>
    <row r="215" spans="4:5" x14ac:dyDescent="0.2">
      <c r="D215" s="26" t="str">
        <f>IF($C215&lt;&gt;"",VLOOKUP($C215,'LISTA CÓDIGOS'!$A$1:$D$2001,2,FALSE),"")</f>
        <v/>
      </c>
      <c r="E215" s="11" t="str">
        <f>IF($C215&lt;&gt;"",VLOOKUP($C215,'LISTA CÓDIGOS'!$A$1:$D$2001,3,FALSE),"")</f>
        <v/>
      </c>
    </row>
    <row r="216" spans="4:5" x14ac:dyDescent="0.2">
      <c r="D216" s="26" t="str">
        <f>IF($C216&lt;&gt;"",VLOOKUP($C216,'LISTA CÓDIGOS'!$A$1:$D$2001,2,FALSE),"")</f>
        <v/>
      </c>
      <c r="E216" s="11" t="str">
        <f>IF($C216&lt;&gt;"",VLOOKUP($C216,'LISTA CÓDIGOS'!$A$1:$D$2001,3,FALSE),"")</f>
        <v/>
      </c>
    </row>
    <row r="217" spans="4:5" x14ac:dyDescent="0.2">
      <c r="D217" s="26" t="str">
        <f>IF($C217&lt;&gt;"",VLOOKUP($C217,'LISTA CÓDIGOS'!$A$1:$D$2001,2,FALSE),"")</f>
        <v/>
      </c>
      <c r="E217" s="11" t="str">
        <f>IF($C217&lt;&gt;"",VLOOKUP($C217,'LISTA CÓDIGOS'!$A$1:$D$2001,3,FALSE),"")</f>
        <v/>
      </c>
    </row>
    <row r="218" spans="4:5" x14ac:dyDescent="0.2">
      <c r="D218" s="26" t="str">
        <f>IF($C218&lt;&gt;"",VLOOKUP($C218,'LISTA CÓDIGOS'!$A$1:$D$2001,2,FALSE),"")</f>
        <v/>
      </c>
      <c r="E218" s="11" t="str">
        <f>IF($C218&lt;&gt;"",VLOOKUP($C218,'LISTA CÓDIGOS'!$A$1:$D$2001,3,FALSE),"")</f>
        <v/>
      </c>
    </row>
    <row r="219" spans="4:5" x14ac:dyDescent="0.2">
      <c r="D219" s="26" t="str">
        <f>IF($C219&lt;&gt;"",VLOOKUP($C219,'LISTA CÓDIGOS'!$A$1:$D$2001,2,FALSE),"")</f>
        <v/>
      </c>
      <c r="E219" s="11" t="str">
        <f>IF($C219&lt;&gt;"",VLOOKUP($C219,'LISTA CÓDIGOS'!$A$1:$D$2001,3,FALSE),"")</f>
        <v/>
      </c>
    </row>
    <row r="220" spans="4:5" x14ac:dyDescent="0.2">
      <c r="D220" s="26" t="str">
        <f>IF($C220&lt;&gt;"",VLOOKUP($C220,'LISTA CÓDIGOS'!$A$1:$D$2001,2,FALSE),"")</f>
        <v/>
      </c>
      <c r="E220" s="11" t="str">
        <f>IF($C220&lt;&gt;"",VLOOKUP($C220,'LISTA CÓDIGOS'!$A$1:$D$2001,3,FALSE),"")</f>
        <v/>
      </c>
    </row>
    <row r="221" spans="4:5" x14ac:dyDescent="0.2">
      <c r="D221" s="26" t="str">
        <f>IF($C221&lt;&gt;"",VLOOKUP($C221,'LISTA CÓDIGOS'!$A$1:$D$2001,2,FALSE),"")</f>
        <v/>
      </c>
      <c r="E221" s="11" t="str">
        <f>IF($C221&lt;&gt;"",VLOOKUP($C221,'LISTA CÓDIGOS'!$A$1:$D$2001,3,FALSE),"")</f>
        <v/>
      </c>
    </row>
    <row r="222" spans="4:5" x14ac:dyDescent="0.2">
      <c r="D222" s="26" t="str">
        <f>IF($C222&lt;&gt;"",VLOOKUP($C222,'LISTA CÓDIGOS'!$A$1:$D$2001,2,FALSE),"")</f>
        <v/>
      </c>
      <c r="E222" s="11" t="str">
        <f>IF($C222&lt;&gt;"",VLOOKUP($C222,'LISTA CÓDIGOS'!$A$1:$D$2001,3,FALSE),"")</f>
        <v/>
      </c>
    </row>
    <row r="223" spans="4:5" x14ac:dyDescent="0.2">
      <c r="D223" s="26" t="str">
        <f>IF($C223&lt;&gt;"",VLOOKUP($C223,'LISTA CÓDIGOS'!$A$1:$D$2001,2,FALSE),"")</f>
        <v/>
      </c>
      <c r="E223" s="11" t="str">
        <f>IF($C223&lt;&gt;"",VLOOKUP($C223,'LISTA CÓDIGOS'!$A$1:$D$2001,3,FALSE),"")</f>
        <v/>
      </c>
    </row>
    <row r="224" spans="4:5" x14ac:dyDescent="0.2">
      <c r="D224" s="26" t="str">
        <f>IF($C224&lt;&gt;"",VLOOKUP($C224,'LISTA CÓDIGOS'!$A$1:$D$2001,2,FALSE),"")</f>
        <v/>
      </c>
      <c r="E224" s="11" t="str">
        <f>IF($C224&lt;&gt;"",VLOOKUP($C224,'LISTA CÓDIGOS'!$A$1:$D$2001,3,FALSE),"")</f>
        <v/>
      </c>
    </row>
    <row r="225" spans="4:5" x14ac:dyDescent="0.2">
      <c r="D225" s="26" t="str">
        <f>IF($C225&lt;&gt;"",VLOOKUP($C225,'LISTA CÓDIGOS'!$A$1:$D$2001,2,FALSE),"")</f>
        <v/>
      </c>
      <c r="E225" s="11" t="str">
        <f>IF($C225&lt;&gt;"",VLOOKUP($C225,'LISTA CÓDIGOS'!$A$1:$D$2001,3,FALSE),"")</f>
        <v/>
      </c>
    </row>
    <row r="226" spans="4:5" x14ac:dyDescent="0.2">
      <c r="D226" s="26" t="str">
        <f>IF($C226&lt;&gt;"",VLOOKUP($C226,'LISTA CÓDIGOS'!$A$1:$D$2001,2,FALSE),"")</f>
        <v/>
      </c>
      <c r="E226" s="11" t="str">
        <f>IF($C226&lt;&gt;"",VLOOKUP($C226,'LISTA CÓDIGOS'!$A$1:$D$2001,3,FALSE),"")</f>
        <v/>
      </c>
    </row>
    <row r="227" spans="4:5" x14ac:dyDescent="0.2">
      <c r="D227" s="26" t="str">
        <f>IF($C227&lt;&gt;"",VLOOKUP($C227,'LISTA CÓDIGOS'!$A$1:$D$2001,2,FALSE),"")</f>
        <v/>
      </c>
      <c r="E227" s="11" t="str">
        <f>IF($C227&lt;&gt;"",VLOOKUP($C227,'LISTA CÓDIGOS'!$A$1:$D$2001,3,FALSE),"")</f>
        <v/>
      </c>
    </row>
    <row r="228" spans="4:5" x14ac:dyDescent="0.2">
      <c r="D228" s="26" t="str">
        <f>IF($C228&lt;&gt;"",VLOOKUP($C228,'LISTA CÓDIGOS'!$A$1:$D$2001,2,FALSE),"")</f>
        <v/>
      </c>
      <c r="E228" s="11" t="str">
        <f>IF($C228&lt;&gt;"",VLOOKUP($C228,'LISTA CÓDIGOS'!$A$1:$D$2001,3,FALSE),"")</f>
        <v/>
      </c>
    </row>
    <row r="229" spans="4:5" x14ac:dyDescent="0.2">
      <c r="D229" s="26" t="str">
        <f>IF($C229&lt;&gt;"",VLOOKUP($C229,'LISTA CÓDIGOS'!$A$1:$D$2001,2,FALSE),"")</f>
        <v/>
      </c>
      <c r="E229" s="11" t="str">
        <f>IF($C229&lt;&gt;"",VLOOKUP($C229,'LISTA CÓDIGOS'!$A$1:$D$2001,3,FALSE),"")</f>
        <v/>
      </c>
    </row>
    <row r="230" spans="4:5" x14ac:dyDescent="0.2">
      <c r="D230" s="26" t="str">
        <f>IF($C230&lt;&gt;"",VLOOKUP($C230,'LISTA CÓDIGOS'!$A$1:$D$2001,2,FALSE),"")</f>
        <v/>
      </c>
      <c r="E230" s="11" t="str">
        <f>IF($C230&lt;&gt;"",VLOOKUP($C230,'LISTA CÓDIGOS'!$A$1:$D$2001,3,FALSE),"")</f>
        <v/>
      </c>
    </row>
    <row r="231" spans="4:5" x14ac:dyDescent="0.2">
      <c r="D231" s="26" t="str">
        <f>IF($C231&lt;&gt;"",VLOOKUP($C231,'LISTA CÓDIGOS'!$A$1:$D$2001,2,FALSE),"")</f>
        <v/>
      </c>
      <c r="E231" s="11" t="str">
        <f>IF($C231&lt;&gt;"",VLOOKUP($C231,'LISTA CÓDIGOS'!$A$1:$D$2001,3,FALSE),"")</f>
        <v/>
      </c>
    </row>
    <row r="232" spans="4:5" x14ac:dyDescent="0.2">
      <c r="D232" s="26" t="str">
        <f>IF($C232&lt;&gt;"",VLOOKUP($C232,'LISTA CÓDIGOS'!$A$1:$D$2001,2,FALSE),"")</f>
        <v/>
      </c>
      <c r="E232" s="11" t="str">
        <f>IF($C232&lt;&gt;"",VLOOKUP($C232,'LISTA CÓDIGOS'!$A$1:$D$2001,3,FALSE),"")</f>
        <v/>
      </c>
    </row>
    <row r="233" spans="4:5" x14ac:dyDescent="0.2">
      <c r="D233" s="26" t="str">
        <f>IF($C233&lt;&gt;"",VLOOKUP($C233,'LISTA CÓDIGOS'!$A$1:$D$2001,2,FALSE),"")</f>
        <v/>
      </c>
      <c r="E233" s="11" t="str">
        <f>IF($C233&lt;&gt;"",VLOOKUP($C233,'LISTA CÓDIGOS'!$A$1:$D$2001,3,FALSE),"")</f>
        <v/>
      </c>
    </row>
    <row r="234" spans="4:5" x14ac:dyDescent="0.2">
      <c r="D234" s="26" t="str">
        <f>IF($C234&lt;&gt;"",VLOOKUP($C234,'LISTA CÓDIGOS'!$A$1:$D$2001,2,FALSE),"")</f>
        <v/>
      </c>
      <c r="E234" s="11" t="str">
        <f>IF($C234&lt;&gt;"",VLOOKUP($C234,'LISTA CÓDIGOS'!$A$1:$D$2001,3,FALSE),"")</f>
        <v/>
      </c>
    </row>
    <row r="235" spans="4:5" x14ac:dyDescent="0.2">
      <c r="D235" s="26" t="str">
        <f>IF($C235&lt;&gt;"",VLOOKUP($C235,'LISTA CÓDIGOS'!$A$1:$D$2001,2,FALSE),"")</f>
        <v/>
      </c>
      <c r="E235" s="11" t="str">
        <f>IF($C235&lt;&gt;"",VLOOKUP($C235,'LISTA CÓDIGOS'!$A$1:$D$2001,3,FALSE),"")</f>
        <v/>
      </c>
    </row>
    <row r="236" spans="4:5" x14ac:dyDescent="0.2">
      <c r="D236" s="26" t="str">
        <f>IF($C236&lt;&gt;"",VLOOKUP($C236,'LISTA CÓDIGOS'!$A$1:$D$2001,2,FALSE),"")</f>
        <v/>
      </c>
      <c r="E236" s="11" t="str">
        <f>IF($C236&lt;&gt;"",VLOOKUP($C236,'LISTA CÓDIGOS'!$A$1:$D$2001,3,FALSE),"")</f>
        <v/>
      </c>
    </row>
    <row r="237" spans="4:5" x14ac:dyDescent="0.2">
      <c r="D237" s="26" t="str">
        <f>IF($C237&lt;&gt;"",VLOOKUP($C237,'LISTA CÓDIGOS'!$A$1:$D$2001,2,FALSE),"")</f>
        <v/>
      </c>
      <c r="E237" s="11" t="str">
        <f>IF($C237&lt;&gt;"",VLOOKUP($C237,'LISTA CÓDIGOS'!$A$1:$D$2001,3,FALSE),"")</f>
        <v/>
      </c>
    </row>
    <row r="238" spans="4:5" x14ac:dyDescent="0.2">
      <c r="D238" s="26" t="str">
        <f>IF($C238&lt;&gt;"",VLOOKUP($C238,'LISTA CÓDIGOS'!$A$1:$D$2001,2,FALSE),"")</f>
        <v/>
      </c>
      <c r="E238" s="11" t="str">
        <f>IF($C238&lt;&gt;"",VLOOKUP($C238,'LISTA CÓDIGOS'!$A$1:$D$2001,3,FALSE),"")</f>
        <v/>
      </c>
    </row>
    <row r="239" spans="4:5" x14ac:dyDescent="0.2">
      <c r="D239" s="26" t="str">
        <f>IF($C239&lt;&gt;"",VLOOKUP($C239,'LISTA CÓDIGOS'!$A$1:$D$2001,2,FALSE),"")</f>
        <v/>
      </c>
      <c r="E239" s="11" t="str">
        <f>IF($C239&lt;&gt;"",VLOOKUP($C239,'LISTA CÓDIGOS'!$A$1:$D$2001,3,FALSE),"")</f>
        <v/>
      </c>
    </row>
    <row r="240" spans="4:5" x14ac:dyDescent="0.2">
      <c r="D240" s="26" t="str">
        <f>IF($C240&lt;&gt;"",VLOOKUP($C240,'LISTA CÓDIGOS'!$A$1:$D$2001,2,FALSE),"")</f>
        <v/>
      </c>
      <c r="E240" s="11" t="str">
        <f>IF($C240&lt;&gt;"",VLOOKUP($C240,'LISTA CÓDIGOS'!$A$1:$D$2001,3,FALSE),"")</f>
        <v/>
      </c>
    </row>
    <row r="241" spans="4:5" x14ac:dyDescent="0.2">
      <c r="D241" s="26" t="str">
        <f>IF($C241&lt;&gt;"",VLOOKUP($C241,'LISTA CÓDIGOS'!$A$1:$D$2001,2,FALSE),"")</f>
        <v/>
      </c>
      <c r="E241" s="11" t="str">
        <f>IF($C241&lt;&gt;"",VLOOKUP($C241,'LISTA CÓDIGOS'!$A$1:$D$2001,3,FALSE),"")</f>
        <v/>
      </c>
    </row>
    <row r="242" spans="4:5" x14ac:dyDescent="0.2">
      <c r="D242" s="26" t="str">
        <f>IF($C242&lt;&gt;"",VLOOKUP($C242,'LISTA CÓDIGOS'!$A$1:$D$2001,2,FALSE),"")</f>
        <v/>
      </c>
      <c r="E242" s="11" t="str">
        <f>IF($C242&lt;&gt;"",VLOOKUP($C242,'LISTA CÓDIGOS'!$A$1:$D$2001,3,FALSE),"")</f>
        <v/>
      </c>
    </row>
    <row r="243" spans="4:5" x14ac:dyDescent="0.2">
      <c r="D243" s="26" t="str">
        <f>IF($C243&lt;&gt;"",VLOOKUP($C243,'LISTA CÓDIGOS'!$A$1:$D$2001,2,FALSE),"")</f>
        <v/>
      </c>
      <c r="E243" s="11" t="str">
        <f>IF($C243&lt;&gt;"",VLOOKUP($C243,'LISTA CÓDIGOS'!$A$1:$D$2001,3,FALSE),"")</f>
        <v/>
      </c>
    </row>
    <row r="244" spans="4:5" x14ac:dyDescent="0.2">
      <c r="D244" s="26" t="str">
        <f>IF($C244&lt;&gt;"",VLOOKUP($C244,'LISTA CÓDIGOS'!$A$1:$D$2001,2,FALSE),"")</f>
        <v/>
      </c>
      <c r="E244" s="11" t="str">
        <f>IF($C244&lt;&gt;"",VLOOKUP($C244,'LISTA CÓDIGOS'!$A$1:$D$2001,3,FALSE),"")</f>
        <v/>
      </c>
    </row>
    <row r="245" spans="4:5" x14ac:dyDescent="0.2">
      <c r="D245" s="26" t="str">
        <f>IF($C245&lt;&gt;"",VLOOKUP($C245,'LISTA CÓDIGOS'!$A$1:$D$2001,2,FALSE),"")</f>
        <v/>
      </c>
      <c r="E245" s="11" t="str">
        <f>IF($C245&lt;&gt;"",VLOOKUP($C245,'LISTA CÓDIGOS'!$A$1:$D$2001,3,FALSE),"")</f>
        <v/>
      </c>
    </row>
    <row r="246" spans="4:5" x14ac:dyDescent="0.2">
      <c r="D246" s="26" t="str">
        <f>IF($C246&lt;&gt;"",VLOOKUP($C246,'LISTA CÓDIGOS'!$A$1:$D$2001,2,FALSE),"")</f>
        <v/>
      </c>
      <c r="E246" s="11" t="str">
        <f>IF($C246&lt;&gt;"",VLOOKUP($C246,'LISTA CÓDIGOS'!$A$1:$D$2001,3,FALSE),"")</f>
        <v/>
      </c>
    </row>
    <row r="247" spans="4:5" x14ac:dyDescent="0.2">
      <c r="D247" s="26" t="str">
        <f>IF($C247&lt;&gt;"",VLOOKUP($C247,'LISTA CÓDIGOS'!$A$1:$D$2001,2,FALSE),"")</f>
        <v/>
      </c>
      <c r="E247" s="11" t="str">
        <f>IF($C247&lt;&gt;"",VLOOKUP($C247,'LISTA CÓDIGOS'!$A$1:$D$2001,3,FALSE),"")</f>
        <v/>
      </c>
    </row>
    <row r="248" spans="4:5" x14ac:dyDescent="0.2">
      <c r="D248" s="26" t="str">
        <f>IF($C248&lt;&gt;"",VLOOKUP($C248,'LISTA CÓDIGOS'!$A$1:$D$2001,2,FALSE),"")</f>
        <v/>
      </c>
      <c r="E248" s="11" t="str">
        <f>IF($C248&lt;&gt;"",VLOOKUP($C248,'LISTA CÓDIGOS'!$A$1:$D$2001,3,FALSE),"")</f>
        <v/>
      </c>
    </row>
    <row r="249" spans="4:5" x14ac:dyDescent="0.2">
      <c r="D249" s="26" t="str">
        <f>IF($C249&lt;&gt;"",VLOOKUP($C249,'LISTA CÓDIGOS'!$A$1:$D$2001,2,FALSE),"")</f>
        <v/>
      </c>
      <c r="E249" s="11" t="str">
        <f>IF($C249&lt;&gt;"",VLOOKUP($C249,'LISTA CÓDIGOS'!$A$1:$D$2001,3,FALSE),"")</f>
        <v/>
      </c>
    </row>
    <row r="250" spans="4:5" x14ac:dyDescent="0.2">
      <c r="D250" s="26" t="str">
        <f>IF($C250&lt;&gt;"",VLOOKUP($C250,'LISTA CÓDIGOS'!$A$1:$D$2001,2,FALSE),"")</f>
        <v/>
      </c>
      <c r="E250" s="11" t="str">
        <f>IF($C250&lt;&gt;"",VLOOKUP($C250,'LISTA CÓDIGOS'!$A$1:$D$2001,3,FALSE),"")</f>
        <v/>
      </c>
    </row>
    <row r="251" spans="4:5" x14ac:dyDescent="0.2">
      <c r="D251" s="26" t="str">
        <f>IF($C251&lt;&gt;"",VLOOKUP($C251,'LISTA CÓDIGOS'!$A$1:$D$2001,2,FALSE),"")</f>
        <v/>
      </c>
      <c r="E251" s="11" t="str">
        <f>IF($C251&lt;&gt;"",VLOOKUP($C251,'LISTA CÓDIGOS'!$A$1:$D$2001,3,FALSE),"")</f>
        <v/>
      </c>
    </row>
    <row r="252" spans="4:5" x14ac:dyDescent="0.2">
      <c r="D252" s="26" t="str">
        <f>IF($C252&lt;&gt;"",VLOOKUP($C252,'LISTA CÓDIGOS'!$A$1:$D$2001,2,FALSE),"")</f>
        <v/>
      </c>
      <c r="E252" s="11" t="str">
        <f>IF($C252&lt;&gt;"",VLOOKUP($C252,'LISTA CÓDIGOS'!$A$1:$D$2001,3,FALSE),"")</f>
        <v/>
      </c>
    </row>
    <row r="253" spans="4:5" x14ac:dyDescent="0.2">
      <c r="D253" s="26" t="str">
        <f>IF($C253&lt;&gt;"",VLOOKUP($C253,'LISTA CÓDIGOS'!$A$1:$D$2001,2,FALSE),"")</f>
        <v/>
      </c>
      <c r="E253" s="11" t="str">
        <f>IF($C253&lt;&gt;"",VLOOKUP($C253,'LISTA CÓDIGOS'!$A$1:$D$2001,3,FALSE),"")</f>
        <v/>
      </c>
    </row>
    <row r="254" spans="4:5" x14ac:dyDescent="0.2">
      <c r="D254" s="26" t="str">
        <f>IF($C254&lt;&gt;"",VLOOKUP($C254,'LISTA CÓDIGOS'!$A$1:$D$2001,2,FALSE),"")</f>
        <v/>
      </c>
      <c r="E254" s="11" t="str">
        <f>IF($C254&lt;&gt;"",VLOOKUP($C254,'LISTA CÓDIGOS'!$A$1:$D$2001,3,FALSE),"")</f>
        <v/>
      </c>
    </row>
    <row r="255" spans="4:5" x14ac:dyDescent="0.2">
      <c r="D255" s="26" t="str">
        <f>IF($C255&lt;&gt;"",VLOOKUP($C255,'LISTA CÓDIGOS'!$A$1:$D$2001,2,FALSE),"")</f>
        <v/>
      </c>
      <c r="E255" s="11" t="str">
        <f>IF($C255&lt;&gt;"",VLOOKUP($C255,'LISTA CÓDIGOS'!$A$1:$D$2001,3,FALSE),"")</f>
        <v/>
      </c>
    </row>
    <row r="256" spans="4:5" x14ac:dyDescent="0.2">
      <c r="D256" s="26" t="str">
        <f>IF($C256&lt;&gt;"",VLOOKUP($C256,'LISTA CÓDIGOS'!$A$1:$D$2001,2,FALSE),"")</f>
        <v/>
      </c>
      <c r="E256" s="11" t="str">
        <f>IF($C256&lt;&gt;"",VLOOKUP($C256,'LISTA CÓDIGOS'!$A$1:$D$2001,3,FALSE),"")</f>
        <v/>
      </c>
    </row>
    <row r="257" spans="4:5" x14ac:dyDescent="0.2">
      <c r="D257" s="26" t="str">
        <f>IF($C257&lt;&gt;"",VLOOKUP($C257,'LISTA CÓDIGOS'!$A$1:$D$2001,2,FALSE),"")</f>
        <v/>
      </c>
      <c r="E257" s="11" t="str">
        <f>IF($C257&lt;&gt;"",VLOOKUP($C257,'LISTA CÓDIGOS'!$A$1:$D$2001,3,FALSE),"")</f>
        <v/>
      </c>
    </row>
    <row r="258" spans="4:5" x14ac:dyDescent="0.2">
      <c r="D258" s="26" t="str">
        <f>IF($C258&lt;&gt;"",VLOOKUP($C258,'LISTA CÓDIGOS'!$A$1:$D$2001,2,FALSE),"")</f>
        <v/>
      </c>
      <c r="E258" s="11" t="str">
        <f>IF($C258&lt;&gt;"",VLOOKUP($C258,'LISTA CÓDIGOS'!$A$1:$D$2001,3,FALSE),"")</f>
        <v/>
      </c>
    </row>
    <row r="259" spans="4:5" x14ac:dyDescent="0.2">
      <c r="D259" s="26" t="str">
        <f>IF($C259&lt;&gt;"",VLOOKUP($C259,'LISTA CÓDIGOS'!$A$1:$D$2001,2,FALSE),"")</f>
        <v/>
      </c>
      <c r="E259" s="11" t="str">
        <f>IF($C259&lt;&gt;"",VLOOKUP($C259,'LISTA CÓDIGOS'!$A$1:$D$2001,3,FALSE),"")</f>
        <v/>
      </c>
    </row>
    <row r="260" spans="4:5" x14ac:dyDescent="0.2">
      <c r="D260" s="26" t="str">
        <f>IF($C260&lt;&gt;"",VLOOKUP($C260,'LISTA CÓDIGOS'!$A$1:$D$2001,2,FALSE),"")</f>
        <v/>
      </c>
      <c r="E260" s="11" t="str">
        <f>IF($C260&lt;&gt;"",VLOOKUP($C260,'LISTA CÓDIGOS'!$A$1:$D$2001,3,FALSE),"")</f>
        <v/>
      </c>
    </row>
    <row r="261" spans="4:5" x14ac:dyDescent="0.2">
      <c r="D261" s="26" t="str">
        <f>IF($C261&lt;&gt;"",VLOOKUP($C261,'LISTA CÓDIGOS'!$A$1:$D$2001,2,FALSE),"")</f>
        <v/>
      </c>
      <c r="E261" s="11" t="str">
        <f>IF($C261&lt;&gt;"",VLOOKUP($C261,'LISTA CÓDIGOS'!$A$1:$D$2001,3,FALSE),"")</f>
        <v/>
      </c>
    </row>
    <row r="262" spans="4:5" x14ac:dyDescent="0.2">
      <c r="D262" s="26" t="str">
        <f>IF($C262&lt;&gt;"",VLOOKUP($C262,'LISTA CÓDIGOS'!$A$1:$D$2001,2,FALSE),"")</f>
        <v/>
      </c>
      <c r="E262" s="11" t="str">
        <f>IF($C262&lt;&gt;"",VLOOKUP($C262,'LISTA CÓDIGOS'!$A$1:$D$2001,3,FALSE),"")</f>
        <v/>
      </c>
    </row>
    <row r="263" spans="4:5" x14ac:dyDescent="0.2">
      <c r="D263" s="26" t="str">
        <f>IF($C263&lt;&gt;"",VLOOKUP($C263,'LISTA CÓDIGOS'!$A$1:$D$2001,2,FALSE),"")</f>
        <v/>
      </c>
      <c r="E263" s="11" t="str">
        <f>IF($C263&lt;&gt;"",VLOOKUP($C263,'LISTA CÓDIGOS'!$A$1:$D$2001,3,FALSE),"")</f>
        <v/>
      </c>
    </row>
    <row r="264" spans="4:5" x14ac:dyDescent="0.2">
      <c r="D264" s="26" t="str">
        <f>IF($C264&lt;&gt;"",VLOOKUP($C264,'LISTA CÓDIGOS'!$A$1:$D$2001,2,FALSE),"")</f>
        <v/>
      </c>
      <c r="E264" s="11" t="str">
        <f>IF($C264&lt;&gt;"",VLOOKUP($C264,'LISTA CÓDIGOS'!$A$1:$D$2001,3,FALSE),"")</f>
        <v/>
      </c>
    </row>
    <row r="265" spans="4:5" x14ac:dyDescent="0.2">
      <c r="D265" s="26" t="str">
        <f>IF($C265&lt;&gt;"",VLOOKUP($C265,'LISTA CÓDIGOS'!$A$1:$D$2001,2,FALSE),"")</f>
        <v/>
      </c>
      <c r="E265" s="11" t="str">
        <f>IF($C265&lt;&gt;"",VLOOKUP($C265,'LISTA CÓDIGOS'!$A$1:$D$2001,3,FALSE),"")</f>
        <v/>
      </c>
    </row>
    <row r="266" spans="4:5" x14ac:dyDescent="0.2">
      <c r="D266" s="26" t="str">
        <f>IF($C266&lt;&gt;"",VLOOKUP($C266,'LISTA CÓDIGOS'!$A$1:$D$2001,2,FALSE),"")</f>
        <v/>
      </c>
      <c r="E266" s="11" t="str">
        <f>IF($C266&lt;&gt;"",VLOOKUP($C266,'LISTA CÓDIGOS'!$A$1:$D$2001,3,FALSE),"")</f>
        <v/>
      </c>
    </row>
    <row r="267" spans="4:5" x14ac:dyDescent="0.2">
      <c r="D267" s="26" t="str">
        <f>IF($C267&lt;&gt;"",VLOOKUP($C267,'LISTA CÓDIGOS'!$A$1:$D$2001,2,FALSE),"")</f>
        <v/>
      </c>
      <c r="E267" s="11" t="str">
        <f>IF($C267&lt;&gt;"",VLOOKUP($C267,'LISTA CÓDIGOS'!$A$1:$D$2001,3,FALSE),"")</f>
        <v/>
      </c>
    </row>
    <row r="268" spans="4:5" x14ac:dyDescent="0.2">
      <c r="D268" s="26" t="str">
        <f>IF($C268&lt;&gt;"",VLOOKUP($C268,'LISTA CÓDIGOS'!$A$1:$D$2001,2,FALSE),"")</f>
        <v/>
      </c>
      <c r="E268" s="11" t="str">
        <f>IF($C268&lt;&gt;"",VLOOKUP($C268,'LISTA CÓDIGOS'!$A$1:$D$2001,3,FALSE),"")</f>
        <v/>
      </c>
    </row>
    <row r="269" spans="4:5" x14ac:dyDescent="0.2">
      <c r="D269" s="26" t="str">
        <f>IF($C269&lt;&gt;"",VLOOKUP($C269,'LISTA CÓDIGOS'!$A$1:$D$2001,2,FALSE),"")</f>
        <v/>
      </c>
      <c r="E269" s="11" t="str">
        <f>IF($C269&lt;&gt;"",VLOOKUP($C269,'LISTA CÓDIGOS'!$A$1:$D$2001,3,FALSE),"")</f>
        <v/>
      </c>
    </row>
    <row r="270" spans="4:5" x14ac:dyDescent="0.2">
      <c r="D270" s="26" t="str">
        <f>IF($C270&lt;&gt;"",VLOOKUP($C270,'LISTA CÓDIGOS'!$A$1:$D$2001,2,FALSE),"")</f>
        <v/>
      </c>
      <c r="E270" s="11" t="str">
        <f>IF($C270&lt;&gt;"",VLOOKUP($C270,'LISTA CÓDIGOS'!$A$1:$D$2001,3,FALSE),"")</f>
        <v/>
      </c>
    </row>
    <row r="271" spans="4:5" x14ac:dyDescent="0.2">
      <c r="D271" s="26" t="str">
        <f>IF($C271&lt;&gt;"",VLOOKUP($C271,'LISTA CÓDIGOS'!$A$1:$D$2001,2,FALSE),"")</f>
        <v/>
      </c>
      <c r="E271" s="11" t="str">
        <f>IF($C271&lt;&gt;"",VLOOKUP($C271,'LISTA CÓDIGOS'!$A$1:$D$2001,3,FALSE),"")</f>
        <v/>
      </c>
    </row>
    <row r="272" spans="4:5" x14ac:dyDescent="0.2">
      <c r="D272" s="26" t="str">
        <f>IF($C272&lt;&gt;"",VLOOKUP($C272,'LISTA CÓDIGOS'!$A$1:$D$2001,2,FALSE),"")</f>
        <v/>
      </c>
      <c r="E272" s="11" t="str">
        <f>IF($C272&lt;&gt;"",VLOOKUP($C272,'LISTA CÓDIGOS'!$A$1:$D$2001,3,FALSE),"")</f>
        <v/>
      </c>
    </row>
    <row r="273" spans="4:5" x14ac:dyDescent="0.2">
      <c r="D273" s="26" t="str">
        <f>IF($C273&lt;&gt;"",VLOOKUP($C273,'LISTA CÓDIGOS'!$A$1:$D$2001,2,FALSE),"")</f>
        <v/>
      </c>
      <c r="E273" s="11" t="str">
        <f>IF($C273&lt;&gt;"",VLOOKUP($C273,'LISTA CÓDIGOS'!$A$1:$D$2001,3,FALSE),"")</f>
        <v/>
      </c>
    </row>
    <row r="274" spans="4:5" x14ac:dyDescent="0.2">
      <c r="D274" s="26" t="str">
        <f>IF($C274&lt;&gt;"",VLOOKUP($C274,'LISTA CÓDIGOS'!$A$1:$D$2001,2,FALSE),"")</f>
        <v/>
      </c>
      <c r="E274" s="11" t="str">
        <f>IF($C274&lt;&gt;"",VLOOKUP($C274,'LISTA CÓDIGOS'!$A$1:$D$2001,3,FALSE),"")</f>
        <v/>
      </c>
    </row>
    <row r="275" spans="4:5" x14ac:dyDescent="0.2">
      <c r="D275" s="26" t="str">
        <f>IF($C275&lt;&gt;"",VLOOKUP($C275,'LISTA CÓDIGOS'!$A$1:$D$2001,2,FALSE),"")</f>
        <v/>
      </c>
      <c r="E275" s="11" t="str">
        <f>IF($C275&lt;&gt;"",VLOOKUP($C275,'LISTA CÓDIGOS'!$A$1:$D$2001,3,FALSE),"")</f>
        <v/>
      </c>
    </row>
    <row r="276" spans="4:5" x14ac:dyDescent="0.2">
      <c r="D276" s="26" t="str">
        <f>IF($C276&lt;&gt;"",VLOOKUP($C276,'LISTA CÓDIGOS'!$A$1:$D$2001,2,FALSE),"")</f>
        <v/>
      </c>
      <c r="E276" s="11" t="str">
        <f>IF($C276&lt;&gt;"",VLOOKUP($C276,'LISTA CÓDIGOS'!$A$1:$D$2001,3,FALSE),"")</f>
        <v/>
      </c>
    </row>
    <row r="277" spans="4:5" x14ac:dyDescent="0.2">
      <c r="D277" s="26" t="str">
        <f>IF($C277&lt;&gt;"",VLOOKUP($C277,'LISTA CÓDIGOS'!$A$1:$D$2001,2,FALSE),"")</f>
        <v/>
      </c>
      <c r="E277" s="11" t="str">
        <f>IF($C277&lt;&gt;"",VLOOKUP($C277,'LISTA CÓDIGOS'!$A$1:$D$2001,3,FALSE),"")</f>
        <v/>
      </c>
    </row>
    <row r="278" spans="4:5" x14ac:dyDescent="0.2">
      <c r="D278" s="26" t="str">
        <f>IF($C278&lt;&gt;"",VLOOKUP($C278,'LISTA CÓDIGOS'!$A$1:$D$2001,2,FALSE),"")</f>
        <v/>
      </c>
      <c r="E278" s="11" t="str">
        <f>IF($C278&lt;&gt;"",VLOOKUP($C278,'LISTA CÓDIGOS'!$A$1:$D$2001,3,FALSE),"")</f>
        <v/>
      </c>
    </row>
    <row r="279" spans="4:5" x14ac:dyDescent="0.2">
      <c r="D279" s="26" t="str">
        <f>IF($C279&lt;&gt;"",VLOOKUP($C279,'LISTA CÓDIGOS'!$A$1:$D$2001,2,FALSE),"")</f>
        <v/>
      </c>
      <c r="E279" s="11" t="str">
        <f>IF($C279&lt;&gt;"",VLOOKUP($C279,'LISTA CÓDIGOS'!$A$1:$D$2001,3,FALSE),"")</f>
        <v/>
      </c>
    </row>
    <row r="280" spans="4:5" x14ac:dyDescent="0.2">
      <c r="D280" s="26" t="str">
        <f>IF($C280&lt;&gt;"",VLOOKUP($C280,'LISTA CÓDIGOS'!$A$1:$D$2001,2,FALSE),"")</f>
        <v/>
      </c>
      <c r="E280" s="11" t="str">
        <f>IF($C280&lt;&gt;"",VLOOKUP($C280,'LISTA CÓDIGOS'!$A$1:$D$2001,3,FALSE),"")</f>
        <v/>
      </c>
    </row>
    <row r="281" spans="4:5" x14ac:dyDescent="0.2">
      <c r="D281" s="26" t="str">
        <f>IF($C281&lt;&gt;"",VLOOKUP($C281,'LISTA CÓDIGOS'!$A$1:$D$2001,2,FALSE),"")</f>
        <v/>
      </c>
      <c r="E281" s="11" t="str">
        <f>IF($C281&lt;&gt;"",VLOOKUP($C281,'LISTA CÓDIGOS'!$A$1:$D$2001,3,FALSE),"")</f>
        <v/>
      </c>
    </row>
    <row r="282" spans="4:5" x14ac:dyDescent="0.2">
      <c r="D282" s="26" t="str">
        <f>IF($C282&lt;&gt;"",VLOOKUP($C282,'LISTA CÓDIGOS'!$A$1:$D$2001,2,FALSE),"")</f>
        <v/>
      </c>
      <c r="E282" s="11" t="str">
        <f>IF($C282&lt;&gt;"",VLOOKUP($C282,'LISTA CÓDIGOS'!$A$1:$D$2001,3,FALSE),"")</f>
        <v/>
      </c>
    </row>
    <row r="283" spans="4:5" x14ac:dyDescent="0.2">
      <c r="D283" s="26" t="str">
        <f>IF($C283&lt;&gt;"",VLOOKUP($C283,'LISTA CÓDIGOS'!$A$1:$D$2001,2,FALSE),"")</f>
        <v/>
      </c>
      <c r="E283" s="11" t="str">
        <f>IF($C283&lt;&gt;"",VLOOKUP($C283,'LISTA CÓDIGOS'!$A$1:$D$2001,3,FALSE),"")</f>
        <v/>
      </c>
    </row>
    <row r="284" spans="4:5" x14ac:dyDescent="0.2">
      <c r="D284" s="26" t="str">
        <f>IF($C284&lt;&gt;"",VLOOKUP($C284,'LISTA CÓDIGOS'!$A$1:$D$2001,2,FALSE),"")</f>
        <v/>
      </c>
      <c r="E284" s="11" t="str">
        <f>IF($C284&lt;&gt;"",VLOOKUP($C284,'LISTA CÓDIGOS'!$A$1:$D$2001,3,FALSE),"")</f>
        <v/>
      </c>
    </row>
    <row r="285" spans="4:5" x14ac:dyDescent="0.2">
      <c r="D285" s="26" t="str">
        <f>IF($C285&lt;&gt;"",VLOOKUP($C285,'LISTA CÓDIGOS'!$A$1:$D$2001,2,FALSE),"")</f>
        <v/>
      </c>
      <c r="E285" s="11" t="str">
        <f>IF($C285&lt;&gt;"",VLOOKUP($C285,'LISTA CÓDIGOS'!$A$1:$D$2001,3,FALSE),"")</f>
        <v/>
      </c>
    </row>
    <row r="286" spans="4:5" x14ac:dyDescent="0.2">
      <c r="D286" s="26" t="str">
        <f>IF($C286&lt;&gt;"",VLOOKUP($C286,'LISTA CÓDIGOS'!$A$1:$D$2001,2,FALSE),"")</f>
        <v/>
      </c>
      <c r="E286" s="11" t="str">
        <f>IF($C286&lt;&gt;"",VLOOKUP($C286,'LISTA CÓDIGOS'!$A$1:$D$2001,3,FALSE),"")</f>
        <v/>
      </c>
    </row>
    <row r="287" spans="4:5" x14ac:dyDescent="0.2">
      <c r="D287" s="26" t="str">
        <f>IF($C287&lt;&gt;"",VLOOKUP($C287,'LISTA CÓDIGOS'!$A$1:$D$2001,2,FALSE),"")</f>
        <v/>
      </c>
      <c r="E287" s="11" t="str">
        <f>IF($C287&lt;&gt;"",VLOOKUP($C287,'LISTA CÓDIGOS'!$A$1:$D$2001,3,FALSE),"")</f>
        <v/>
      </c>
    </row>
    <row r="288" spans="4:5" x14ac:dyDescent="0.2">
      <c r="D288" s="26" t="str">
        <f>IF($C288&lt;&gt;"",VLOOKUP($C288,'LISTA CÓDIGOS'!$A$1:$D$2001,2,FALSE),"")</f>
        <v/>
      </c>
      <c r="E288" s="11" t="str">
        <f>IF($C288&lt;&gt;"",VLOOKUP($C288,'LISTA CÓDIGOS'!$A$1:$D$2001,3,FALSE),"")</f>
        <v/>
      </c>
    </row>
    <row r="289" spans="4:5" x14ac:dyDescent="0.2">
      <c r="D289" s="26" t="str">
        <f>IF($C289&lt;&gt;"",VLOOKUP($C289,'LISTA CÓDIGOS'!$A$1:$D$2001,2,FALSE),"")</f>
        <v/>
      </c>
      <c r="E289" s="11" t="str">
        <f>IF($C289&lt;&gt;"",VLOOKUP($C289,'LISTA CÓDIGOS'!$A$1:$D$2001,3,FALSE),"")</f>
        <v/>
      </c>
    </row>
    <row r="290" spans="4:5" x14ac:dyDescent="0.2">
      <c r="D290" s="26" t="str">
        <f>IF($C290&lt;&gt;"",VLOOKUP($C290,'LISTA CÓDIGOS'!$A$1:$D$2001,2,FALSE),"")</f>
        <v/>
      </c>
      <c r="E290" s="11" t="str">
        <f>IF($C290&lt;&gt;"",VLOOKUP($C290,'LISTA CÓDIGOS'!$A$1:$D$2001,3,FALSE),"")</f>
        <v/>
      </c>
    </row>
    <row r="291" spans="4:5" x14ac:dyDescent="0.2">
      <c r="D291" s="26" t="str">
        <f>IF($C291&lt;&gt;"",VLOOKUP($C291,'LISTA CÓDIGOS'!$A$1:$D$2001,2,FALSE),"")</f>
        <v/>
      </c>
      <c r="E291" s="11" t="str">
        <f>IF($C291&lt;&gt;"",VLOOKUP($C291,'LISTA CÓDIGOS'!$A$1:$D$2001,3,FALSE),"")</f>
        <v/>
      </c>
    </row>
    <row r="292" spans="4:5" x14ac:dyDescent="0.2">
      <c r="D292" s="26" t="str">
        <f>IF($C292&lt;&gt;"",VLOOKUP($C292,'LISTA CÓDIGOS'!$A$1:$D$2001,2,FALSE),"")</f>
        <v/>
      </c>
      <c r="E292" s="11" t="str">
        <f>IF($C292&lt;&gt;"",VLOOKUP($C292,'LISTA CÓDIGOS'!$A$1:$D$2001,3,FALSE),"")</f>
        <v/>
      </c>
    </row>
    <row r="293" spans="4:5" x14ac:dyDescent="0.2">
      <c r="D293" s="26" t="str">
        <f>IF($C293&lt;&gt;"",VLOOKUP($C293,'LISTA CÓDIGOS'!$A$1:$D$2001,2,FALSE),"")</f>
        <v/>
      </c>
      <c r="E293" s="11" t="str">
        <f>IF($C293&lt;&gt;"",VLOOKUP($C293,'LISTA CÓDIGOS'!$A$1:$D$2001,3,FALSE),"")</f>
        <v/>
      </c>
    </row>
    <row r="294" spans="4:5" x14ac:dyDescent="0.2">
      <c r="D294" s="26" t="str">
        <f>IF($C294&lt;&gt;"",VLOOKUP($C294,'LISTA CÓDIGOS'!$A$1:$D$2001,2,FALSE),"")</f>
        <v/>
      </c>
      <c r="E294" s="11" t="str">
        <f>IF($C294&lt;&gt;"",VLOOKUP($C294,'LISTA CÓDIGOS'!$A$1:$D$2001,3,FALSE),"")</f>
        <v/>
      </c>
    </row>
    <row r="295" spans="4:5" x14ac:dyDescent="0.2">
      <c r="D295" s="26" t="str">
        <f>IF($C295&lt;&gt;"",VLOOKUP($C295,'LISTA CÓDIGOS'!$A$1:$D$2001,2,FALSE),"")</f>
        <v/>
      </c>
      <c r="E295" s="11" t="str">
        <f>IF($C295&lt;&gt;"",VLOOKUP($C295,'LISTA CÓDIGOS'!$A$1:$D$2001,3,FALSE),"")</f>
        <v/>
      </c>
    </row>
    <row r="296" spans="4:5" x14ac:dyDescent="0.2">
      <c r="D296" s="26" t="str">
        <f>IF($C296&lt;&gt;"",VLOOKUP($C296,'LISTA CÓDIGOS'!$A$1:$D$2001,2,FALSE),"")</f>
        <v/>
      </c>
      <c r="E296" s="11" t="str">
        <f>IF($C296&lt;&gt;"",VLOOKUP($C296,'LISTA CÓDIGOS'!$A$1:$D$2001,3,FALSE),"")</f>
        <v/>
      </c>
    </row>
    <row r="297" spans="4:5" x14ac:dyDescent="0.2">
      <c r="D297" s="26" t="str">
        <f>IF($C297&lt;&gt;"",VLOOKUP($C297,'LISTA CÓDIGOS'!$A$1:$D$2001,2,FALSE),"")</f>
        <v/>
      </c>
      <c r="E297" s="11" t="str">
        <f>IF($C297&lt;&gt;"",VLOOKUP($C297,'LISTA CÓDIGOS'!$A$1:$D$2001,3,FALSE),"")</f>
        <v/>
      </c>
    </row>
    <row r="298" spans="4:5" x14ac:dyDescent="0.2">
      <c r="D298" s="26" t="str">
        <f>IF($C298&lt;&gt;"",VLOOKUP($C298,'LISTA CÓDIGOS'!$A$1:$D$2001,2,FALSE),"")</f>
        <v/>
      </c>
      <c r="E298" s="11" t="str">
        <f>IF($C298&lt;&gt;"",VLOOKUP($C298,'LISTA CÓDIGOS'!$A$1:$D$2001,3,FALSE),"")</f>
        <v/>
      </c>
    </row>
    <row r="299" spans="4:5" x14ac:dyDescent="0.2">
      <c r="D299" s="26" t="str">
        <f>IF($C299&lt;&gt;"",VLOOKUP($C299,'LISTA CÓDIGOS'!$A$1:$D$2001,2,FALSE),"")</f>
        <v/>
      </c>
      <c r="E299" s="11" t="str">
        <f>IF($C299&lt;&gt;"",VLOOKUP($C299,'LISTA CÓDIGOS'!$A$1:$D$2001,3,FALSE),"")</f>
        <v/>
      </c>
    </row>
    <row r="300" spans="4:5" x14ac:dyDescent="0.2">
      <c r="D300" s="26" t="str">
        <f>IF($C300&lt;&gt;"",VLOOKUP($C300,'LISTA CÓDIGOS'!$A$1:$D$2001,2,FALSE),"")</f>
        <v/>
      </c>
      <c r="E300" s="11" t="str">
        <f>IF($C300&lt;&gt;"",VLOOKUP($C300,'LISTA CÓDIGOS'!$A$1:$D$2001,3,FALSE),"")</f>
        <v/>
      </c>
    </row>
    <row r="301" spans="4:5" x14ac:dyDescent="0.2">
      <c r="D301" s="26" t="str">
        <f>IF($C301&lt;&gt;"",VLOOKUP($C301,'LISTA CÓDIGOS'!$A$1:$D$2001,2,FALSE),"")</f>
        <v/>
      </c>
      <c r="E301" s="11" t="str">
        <f>IF($C301&lt;&gt;"",VLOOKUP($C301,'LISTA CÓDIGOS'!$A$1:$D$2001,3,FALSE),"")</f>
        <v/>
      </c>
    </row>
    <row r="302" spans="4:5" x14ac:dyDescent="0.2">
      <c r="D302" s="26" t="str">
        <f>IF($C302&lt;&gt;"",VLOOKUP($C302,'LISTA CÓDIGOS'!$A$1:$D$2001,2,FALSE),"")</f>
        <v/>
      </c>
      <c r="E302" s="11" t="str">
        <f>IF($C302&lt;&gt;"",VLOOKUP($C302,'LISTA CÓDIGOS'!$A$1:$D$2001,3,FALSE),"")</f>
        <v/>
      </c>
    </row>
    <row r="303" spans="4:5" x14ac:dyDescent="0.2">
      <c r="D303" s="26" t="str">
        <f>IF($C303&lt;&gt;"",VLOOKUP($C303,'LISTA CÓDIGOS'!$A$1:$D$2001,2,FALSE),"")</f>
        <v/>
      </c>
      <c r="E303" s="11" t="str">
        <f>IF($C303&lt;&gt;"",VLOOKUP($C303,'LISTA CÓDIGOS'!$A$1:$D$2001,3,FALSE),"")</f>
        <v/>
      </c>
    </row>
    <row r="304" spans="4:5" x14ac:dyDescent="0.2">
      <c r="D304" s="26" t="str">
        <f>IF($C304&lt;&gt;"",VLOOKUP($C304,'LISTA CÓDIGOS'!$A$1:$D$2001,2,FALSE),"")</f>
        <v/>
      </c>
      <c r="E304" s="11" t="str">
        <f>IF($C304&lt;&gt;"",VLOOKUP($C304,'LISTA CÓDIGOS'!$A$1:$D$2001,3,FALSE),"")</f>
        <v/>
      </c>
    </row>
    <row r="305" spans="4:5" x14ac:dyDescent="0.2">
      <c r="D305" s="26" t="str">
        <f>IF($C305&lt;&gt;"",VLOOKUP($C305,'LISTA CÓDIGOS'!$A$1:$D$2001,2,FALSE),"")</f>
        <v/>
      </c>
      <c r="E305" s="11" t="str">
        <f>IF($C305&lt;&gt;"",VLOOKUP($C305,'LISTA CÓDIGOS'!$A$1:$D$2001,3,FALSE),"")</f>
        <v/>
      </c>
    </row>
    <row r="306" spans="4:5" x14ac:dyDescent="0.2">
      <c r="D306" s="26" t="str">
        <f>IF($C306&lt;&gt;"",VLOOKUP($C306,'LISTA CÓDIGOS'!$A$1:$D$2001,2,FALSE),"")</f>
        <v/>
      </c>
      <c r="E306" s="11" t="str">
        <f>IF($C306&lt;&gt;"",VLOOKUP($C306,'LISTA CÓDIGOS'!$A$1:$D$2001,3,FALSE),"")</f>
        <v/>
      </c>
    </row>
    <row r="307" spans="4:5" x14ac:dyDescent="0.2">
      <c r="D307" s="26" t="str">
        <f>IF($C307&lt;&gt;"",VLOOKUP($C307,'LISTA CÓDIGOS'!$A$1:$D$2001,2,FALSE),"")</f>
        <v/>
      </c>
      <c r="E307" s="11" t="str">
        <f>IF($C307&lt;&gt;"",VLOOKUP($C307,'LISTA CÓDIGOS'!$A$1:$D$2001,3,FALSE),"")</f>
        <v/>
      </c>
    </row>
    <row r="308" spans="4:5" x14ac:dyDescent="0.2">
      <c r="D308" s="26" t="str">
        <f>IF($C308&lt;&gt;"",VLOOKUP($C308,'LISTA CÓDIGOS'!$A$1:$D$2001,2,FALSE),"")</f>
        <v/>
      </c>
      <c r="E308" s="11" t="str">
        <f>IF($C308&lt;&gt;"",VLOOKUP($C308,'LISTA CÓDIGOS'!$A$1:$D$2001,3,FALSE),"")</f>
        <v/>
      </c>
    </row>
    <row r="309" spans="4:5" x14ac:dyDescent="0.2">
      <c r="D309" s="26" t="str">
        <f>IF($C309&lt;&gt;"",VLOOKUP($C309,'LISTA CÓDIGOS'!$A$1:$D$2001,2,FALSE),"")</f>
        <v/>
      </c>
      <c r="E309" s="11" t="str">
        <f>IF($C309&lt;&gt;"",VLOOKUP($C309,'LISTA CÓDIGOS'!$A$1:$D$2001,3,FALSE),"")</f>
        <v/>
      </c>
    </row>
    <row r="310" spans="4:5" x14ac:dyDescent="0.2">
      <c r="D310" s="26" t="str">
        <f>IF($C310&lt;&gt;"",VLOOKUP($C310,'LISTA CÓDIGOS'!$A$1:$D$2001,2,FALSE),"")</f>
        <v/>
      </c>
      <c r="E310" s="11" t="str">
        <f>IF($C310&lt;&gt;"",VLOOKUP($C310,'LISTA CÓDIGOS'!$A$1:$D$2001,3,FALSE),"")</f>
        <v/>
      </c>
    </row>
    <row r="311" spans="4:5" x14ac:dyDescent="0.2">
      <c r="D311" s="26" t="str">
        <f>IF($C311&lt;&gt;"",VLOOKUP($C311,'LISTA CÓDIGOS'!$A$1:$D$2001,2,FALSE),"")</f>
        <v/>
      </c>
      <c r="E311" s="11" t="str">
        <f>IF($C311&lt;&gt;"",VLOOKUP($C311,'LISTA CÓDIGOS'!$A$1:$D$2001,3,FALSE),"")</f>
        <v/>
      </c>
    </row>
    <row r="312" spans="4:5" x14ac:dyDescent="0.2">
      <c r="D312" s="26" t="str">
        <f>IF($C312&lt;&gt;"",VLOOKUP($C312,'LISTA CÓDIGOS'!$A$1:$D$2001,2,FALSE),"")</f>
        <v/>
      </c>
      <c r="E312" s="11" t="str">
        <f>IF($C312&lt;&gt;"",VLOOKUP($C312,'LISTA CÓDIGOS'!$A$1:$D$2001,3,FALSE),"")</f>
        <v/>
      </c>
    </row>
    <row r="313" spans="4:5" x14ac:dyDescent="0.2">
      <c r="D313" s="26" t="str">
        <f>IF($C313&lt;&gt;"",VLOOKUP($C313,'LISTA CÓDIGOS'!$A$1:$D$2001,2,FALSE),"")</f>
        <v/>
      </c>
      <c r="E313" s="11" t="str">
        <f>IF($C313&lt;&gt;"",VLOOKUP($C313,'LISTA CÓDIGOS'!$A$1:$D$2001,3,FALSE),"")</f>
        <v/>
      </c>
    </row>
    <row r="314" spans="4:5" x14ac:dyDescent="0.2">
      <c r="D314" s="26" t="str">
        <f>IF($C314&lt;&gt;"",VLOOKUP($C314,'LISTA CÓDIGOS'!$A$1:$D$2001,2,FALSE),"")</f>
        <v/>
      </c>
      <c r="E314" s="11" t="str">
        <f>IF($C314&lt;&gt;"",VLOOKUP($C314,'LISTA CÓDIGOS'!$A$1:$D$2001,3,FALSE),"")</f>
        <v/>
      </c>
    </row>
    <row r="315" spans="4:5" x14ac:dyDescent="0.2">
      <c r="D315" s="26" t="str">
        <f>IF($C315&lt;&gt;"",VLOOKUP($C315,'LISTA CÓDIGOS'!$A$1:$D$2001,2,FALSE),"")</f>
        <v/>
      </c>
      <c r="E315" s="11" t="str">
        <f>IF($C315&lt;&gt;"",VLOOKUP($C315,'LISTA CÓDIGOS'!$A$1:$D$2001,3,FALSE),"")</f>
        <v/>
      </c>
    </row>
    <row r="316" spans="4:5" x14ac:dyDescent="0.2">
      <c r="D316" s="26" t="str">
        <f>IF($C316&lt;&gt;"",VLOOKUP($C316,'LISTA CÓDIGOS'!$A$1:$D$2001,2,FALSE),"")</f>
        <v/>
      </c>
      <c r="E316" s="11" t="str">
        <f>IF($C316&lt;&gt;"",VLOOKUP($C316,'LISTA CÓDIGOS'!$A$1:$D$2001,3,FALSE),"")</f>
        <v/>
      </c>
    </row>
    <row r="317" spans="4:5" x14ac:dyDescent="0.2">
      <c r="D317" s="26" t="str">
        <f>IF($C317&lt;&gt;"",VLOOKUP($C317,'LISTA CÓDIGOS'!$A$1:$D$2001,2,FALSE),"")</f>
        <v/>
      </c>
      <c r="E317" s="11" t="str">
        <f>IF($C317&lt;&gt;"",VLOOKUP($C317,'LISTA CÓDIGOS'!$A$1:$D$2001,3,FALSE),"")</f>
        <v/>
      </c>
    </row>
    <row r="318" spans="4:5" x14ac:dyDescent="0.2">
      <c r="D318" s="26" t="str">
        <f>IF($C318&lt;&gt;"",VLOOKUP($C318,'LISTA CÓDIGOS'!$A$1:$D$2001,2,FALSE),"")</f>
        <v/>
      </c>
      <c r="E318" s="11" t="str">
        <f>IF($C318&lt;&gt;"",VLOOKUP($C318,'LISTA CÓDIGOS'!$A$1:$D$2001,3,FALSE),"")</f>
        <v/>
      </c>
    </row>
    <row r="319" spans="4:5" x14ac:dyDescent="0.2">
      <c r="D319" s="26" t="str">
        <f>IF($C319&lt;&gt;"",VLOOKUP($C319,'LISTA CÓDIGOS'!$A$1:$D$2001,2,FALSE),"")</f>
        <v/>
      </c>
      <c r="E319" s="11" t="str">
        <f>IF($C319&lt;&gt;"",VLOOKUP($C319,'LISTA CÓDIGOS'!$A$1:$D$2001,3,FALSE),"")</f>
        <v/>
      </c>
    </row>
    <row r="320" spans="4:5" x14ac:dyDescent="0.2">
      <c r="D320" s="26" t="str">
        <f>IF($C320&lt;&gt;"",VLOOKUP($C320,'LISTA CÓDIGOS'!$A$1:$D$2001,2,FALSE),"")</f>
        <v/>
      </c>
      <c r="E320" s="11" t="str">
        <f>IF($C320&lt;&gt;"",VLOOKUP($C320,'LISTA CÓDIGOS'!$A$1:$D$2001,3,FALSE),"")</f>
        <v/>
      </c>
    </row>
    <row r="321" spans="4:5" x14ac:dyDescent="0.2">
      <c r="D321" s="26" t="str">
        <f>IF($C321&lt;&gt;"",VLOOKUP($C321,'LISTA CÓDIGOS'!$A$1:$D$2001,2,FALSE),"")</f>
        <v/>
      </c>
      <c r="E321" s="11" t="str">
        <f>IF($C321&lt;&gt;"",VLOOKUP($C321,'LISTA CÓDIGOS'!$A$1:$D$2001,3,FALSE),"")</f>
        <v/>
      </c>
    </row>
    <row r="322" spans="4:5" x14ac:dyDescent="0.2">
      <c r="D322" s="26" t="str">
        <f>IF($C322&lt;&gt;"",VLOOKUP($C322,'LISTA CÓDIGOS'!$A$1:$D$2001,2,FALSE),"")</f>
        <v/>
      </c>
      <c r="E322" s="11" t="str">
        <f>IF($C322&lt;&gt;"",VLOOKUP($C322,'LISTA CÓDIGOS'!$A$1:$D$2001,3,FALSE),"")</f>
        <v/>
      </c>
    </row>
    <row r="323" spans="4:5" x14ac:dyDescent="0.2">
      <c r="D323" s="26" t="str">
        <f>IF($C323&lt;&gt;"",VLOOKUP($C323,'LISTA CÓDIGOS'!$A$1:$D$2001,2,FALSE),"")</f>
        <v/>
      </c>
      <c r="E323" s="11" t="str">
        <f>IF($C323&lt;&gt;"",VLOOKUP($C323,'LISTA CÓDIGOS'!$A$1:$D$2001,3,FALSE),"")</f>
        <v/>
      </c>
    </row>
    <row r="324" spans="4:5" x14ac:dyDescent="0.2">
      <c r="D324" s="26" t="str">
        <f>IF($C324&lt;&gt;"",VLOOKUP($C324,'LISTA CÓDIGOS'!$A$1:$D$2001,2,FALSE),"")</f>
        <v/>
      </c>
      <c r="E324" s="11" t="str">
        <f>IF($C324&lt;&gt;"",VLOOKUP($C324,'LISTA CÓDIGOS'!$A$1:$D$2001,3,FALSE),"")</f>
        <v/>
      </c>
    </row>
    <row r="325" spans="4:5" x14ac:dyDescent="0.2">
      <c r="D325" s="26" t="str">
        <f>IF($C325&lt;&gt;"",VLOOKUP($C325,'LISTA CÓDIGOS'!$A$1:$D$2001,2,FALSE),"")</f>
        <v/>
      </c>
      <c r="E325" s="11" t="str">
        <f>IF($C325&lt;&gt;"",VLOOKUP($C325,'LISTA CÓDIGOS'!$A$1:$D$2001,3,FALSE),"")</f>
        <v/>
      </c>
    </row>
    <row r="326" spans="4:5" x14ac:dyDescent="0.2">
      <c r="D326" s="26" t="str">
        <f>IF($C326&lt;&gt;"",VLOOKUP($C326,'LISTA CÓDIGOS'!$A$1:$D$2001,2,FALSE),"")</f>
        <v/>
      </c>
      <c r="E326" s="11" t="str">
        <f>IF($C326&lt;&gt;"",VLOOKUP($C326,'LISTA CÓDIGOS'!$A$1:$D$2001,3,FALSE),"")</f>
        <v/>
      </c>
    </row>
    <row r="327" spans="4:5" x14ac:dyDescent="0.2">
      <c r="D327" s="26" t="str">
        <f>IF($C327&lt;&gt;"",VLOOKUP($C327,'LISTA CÓDIGOS'!$A$1:$D$2001,2,FALSE),"")</f>
        <v/>
      </c>
      <c r="E327" s="11" t="str">
        <f>IF($C327&lt;&gt;"",VLOOKUP($C327,'LISTA CÓDIGOS'!$A$1:$D$2001,3,FALSE),"")</f>
        <v/>
      </c>
    </row>
    <row r="328" spans="4:5" x14ac:dyDescent="0.2">
      <c r="D328" s="26" t="str">
        <f>IF($C328&lt;&gt;"",VLOOKUP($C328,'LISTA CÓDIGOS'!$A$1:$D$2001,2,FALSE),"")</f>
        <v/>
      </c>
      <c r="E328" s="11" t="str">
        <f>IF($C328&lt;&gt;"",VLOOKUP($C328,'LISTA CÓDIGOS'!$A$1:$D$2001,3,FALSE),"")</f>
        <v/>
      </c>
    </row>
    <row r="329" spans="4:5" x14ac:dyDescent="0.2">
      <c r="D329" s="26" t="str">
        <f>IF($C329&lt;&gt;"",VLOOKUP($C329,'LISTA CÓDIGOS'!$A$1:$D$2001,2,FALSE),"")</f>
        <v/>
      </c>
      <c r="E329" s="11" t="str">
        <f>IF($C329&lt;&gt;"",VLOOKUP($C329,'LISTA CÓDIGOS'!$A$1:$D$2001,3,FALSE),"")</f>
        <v/>
      </c>
    </row>
    <row r="330" spans="4:5" x14ac:dyDescent="0.2">
      <c r="D330" s="26" t="str">
        <f>IF($C330&lt;&gt;"",VLOOKUP($C330,'LISTA CÓDIGOS'!$A$1:$D$2001,2,FALSE),"")</f>
        <v/>
      </c>
      <c r="E330" s="11" t="str">
        <f>IF($C330&lt;&gt;"",VLOOKUP($C330,'LISTA CÓDIGOS'!$A$1:$D$2001,3,FALSE),"")</f>
        <v/>
      </c>
    </row>
    <row r="331" spans="4:5" x14ac:dyDescent="0.2">
      <c r="D331" s="26" t="str">
        <f>IF($C331&lt;&gt;"",VLOOKUP($C331,'LISTA CÓDIGOS'!$A$1:$D$2001,2,FALSE),"")</f>
        <v/>
      </c>
      <c r="E331" s="11" t="str">
        <f>IF($C331&lt;&gt;"",VLOOKUP($C331,'LISTA CÓDIGOS'!$A$1:$D$2001,3,FALSE),"")</f>
        <v/>
      </c>
    </row>
    <row r="332" spans="4:5" x14ac:dyDescent="0.2">
      <c r="D332" s="26" t="str">
        <f>IF($C332&lt;&gt;"",VLOOKUP($C332,'LISTA CÓDIGOS'!$A$1:$D$2001,2,FALSE),"")</f>
        <v/>
      </c>
      <c r="E332" s="11" t="str">
        <f>IF($C332&lt;&gt;"",VLOOKUP($C332,'LISTA CÓDIGOS'!$A$1:$D$2001,3,FALSE),"")</f>
        <v/>
      </c>
    </row>
    <row r="333" spans="4:5" x14ac:dyDescent="0.2">
      <c r="D333" s="26" t="str">
        <f>IF($C333&lt;&gt;"",VLOOKUP($C333,'LISTA CÓDIGOS'!$A$1:$D$2001,2,FALSE),"")</f>
        <v/>
      </c>
      <c r="E333" s="11" t="str">
        <f>IF($C333&lt;&gt;"",VLOOKUP($C333,'LISTA CÓDIGOS'!$A$1:$D$2001,3,FALSE),"")</f>
        <v/>
      </c>
    </row>
    <row r="334" spans="4:5" x14ac:dyDescent="0.2">
      <c r="D334" s="26" t="str">
        <f>IF($C334&lt;&gt;"",VLOOKUP($C334,'LISTA CÓDIGOS'!$A$1:$D$2001,2,FALSE),"")</f>
        <v/>
      </c>
      <c r="E334" s="11" t="str">
        <f>IF($C334&lt;&gt;"",VLOOKUP($C334,'LISTA CÓDIGOS'!$A$1:$D$2001,3,FALSE),"")</f>
        <v/>
      </c>
    </row>
    <row r="335" spans="4:5" x14ac:dyDescent="0.2">
      <c r="D335" s="26" t="str">
        <f>IF($C335&lt;&gt;"",VLOOKUP($C335,'LISTA CÓDIGOS'!$A$1:$D$2001,2,FALSE),"")</f>
        <v/>
      </c>
      <c r="E335" s="11" t="str">
        <f>IF($C335&lt;&gt;"",VLOOKUP($C335,'LISTA CÓDIGOS'!$A$1:$D$2001,3,FALSE),"")</f>
        <v/>
      </c>
    </row>
    <row r="336" spans="4:5" x14ac:dyDescent="0.2">
      <c r="D336" s="26" t="str">
        <f>IF($C336&lt;&gt;"",VLOOKUP($C336,'LISTA CÓDIGOS'!$A$1:$D$2001,2,FALSE),"")</f>
        <v/>
      </c>
      <c r="E336" s="11" t="str">
        <f>IF($C336&lt;&gt;"",VLOOKUP($C336,'LISTA CÓDIGOS'!$A$1:$D$2001,3,FALSE),"")</f>
        <v/>
      </c>
    </row>
    <row r="337" spans="4:5" x14ac:dyDescent="0.2">
      <c r="D337" s="26" t="str">
        <f>IF($C337&lt;&gt;"",VLOOKUP($C337,'LISTA CÓDIGOS'!$A$1:$D$2001,2,FALSE),"")</f>
        <v/>
      </c>
      <c r="E337" s="11" t="str">
        <f>IF($C337&lt;&gt;"",VLOOKUP($C337,'LISTA CÓDIGOS'!$A$1:$D$2001,3,FALSE),"")</f>
        <v/>
      </c>
    </row>
    <row r="338" spans="4:5" x14ac:dyDescent="0.2">
      <c r="D338" s="26" t="str">
        <f>IF($C338&lt;&gt;"",VLOOKUP($C338,'LISTA CÓDIGOS'!$A$1:$D$2001,2,FALSE),"")</f>
        <v/>
      </c>
      <c r="E338" s="11" t="str">
        <f>IF($C338&lt;&gt;"",VLOOKUP($C338,'LISTA CÓDIGOS'!$A$1:$D$2001,3,FALSE),"")</f>
        <v/>
      </c>
    </row>
    <row r="339" spans="4:5" x14ac:dyDescent="0.2">
      <c r="D339" s="26" t="str">
        <f>IF($C339&lt;&gt;"",VLOOKUP($C339,'LISTA CÓDIGOS'!$A$1:$D$2001,2,FALSE),"")</f>
        <v/>
      </c>
      <c r="E339" s="11" t="str">
        <f>IF($C339&lt;&gt;"",VLOOKUP($C339,'LISTA CÓDIGOS'!$A$1:$D$2001,3,FALSE),"")</f>
        <v/>
      </c>
    </row>
    <row r="340" spans="4:5" x14ac:dyDescent="0.2">
      <c r="D340" s="26" t="str">
        <f>IF($C340&lt;&gt;"",VLOOKUP($C340,'LISTA CÓDIGOS'!$A$1:$D$2001,2,FALSE),"")</f>
        <v/>
      </c>
      <c r="E340" s="11" t="str">
        <f>IF($C340&lt;&gt;"",VLOOKUP($C340,'LISTA CÓDIGOS'!$A$1:$D$2001,3,FALSE),"")</f>
        <v/>
      </c>
    </row>
    <row r="341" spans="4:5" x14ac:dyDescent="0.2">
      <c r="D341" s="26" t="str">
        <f>IF($C341&lt;&gt;"",VLOOKUP($C341,'LISTA CÓDIGOS'!$A$1:$D$2001,2,FALSE),"")</f>
        <v/>
      </c>
      <c r="E341" s="11" t="str">
        <f>IF($C341&lt;&gt;"",VLOOKUP($C341,'LISTA CÓDIGOS'!$A$1:$D$2001,3,FALSE),"")</f>
        <v/>
      </c>
    </row>
    <row r="342" spans="4:5" x14ac:dyDescent="0.2">
      <c r="D342" s="26" t="str">
        <f>IF($C342&lt;&gt;"",VLOOKUP($C342,'LISTA CÓDIGOS'!$A$1:$D$2001,2,FALSE),"")</f>
        <v/>
      </c>
      <c r="E342" s="11" t="str">
        <f>IF($C342&lt;&gt;"",VLOOKUP($C342,'LISTA CÓDIGOS'!$A$1:$D$2001,3,FALSE),"")</f>
        <v/>
      </c>
    </row>
    <row r="343" spans="4:5" x14ac:dyDescent="0.2">
      <c r="D343" s="26" t="str">
        <f>IF($C343&lt;&gt;"",VLOOKUP($C343,'LISTA CÓDIGOS'!$A$1:$D$2001,2,FALSE),"")</f>
        <v/>
      </c>
      <c r="E343" s="11" t="str">
        <f>IF($C343&lt;&gt;"",VLOOKUP($C343,'LISTA CÓDIGOS'!$A$1:$D$2001,3,FALSE),"")</f>
        <v/>
      </c>
    </row>
    <row r="344" spans="4:5" x14ac:dyDescent="0.2">
      <c r="D344" s="26" t="str">
        <f>IF($C344&lt;&gt;"",VLOOKUP($C344,'LISTA CÓDIGOS'!$A$1:$D$2001,2,FALSE),"")</f>
        <v/>
      </c>
      <c r="E344" s="11" t="str">
        <f>IF($C344&lt;&gt;"",VLOOKUP($C344,'LISTA CÓDIGOS'!$A$1:$D$2001,3,FALSE),"")</f>
        <v/>
      </c>
    </row>
    <row r="345" spans="4:5" x14ac:dyDescent="0.2">
      <c r="D345" s="26" t="str">
        <f>IF($C345&lt;&gt;"",VLOOKUP($C345,'LISTA CÓDIGOS'!$A$1:$D$2001,2,FALSE),"")</f>
        <v/>
      </c>
      <c r="E345" s="11" t="str">
        <f>IF($C345&lt;&gt;"",VLOOKUP($C345,'LISTA CÓDIGOS'!$A$1:$D$2001,3,FALSE),"")</f>
        <v/>
      </c>
    </row>
    <row r="346" spans="4:5" x14ac:dyDescent="0.2">
      <c r="D346" s="26" t="str">
        <f>IF($C346&lt;&gt;"",VLOOKUP($C346,'LISTA CÓDIGOS'!$A$1:$D$2001,2,FALSE),"")</f>
        <v/>
      </c>
      <c r="E346" s="11" t="str">
        <f>IF($C346&lt;&gt;"",VLOOKUP($C346,'LISTA CÓDIGOS'!$A$1:$D$2001,3,FALSE),"")</f>
        <v/>
      </c>
    </row>
    <row r="347" spans="4:5" x14ac:dyDescent="0.2">
      <c r="D347" s="26" t="str">
        <f>IF($C347&lt;&gt;"",VLOOKUP($C347,'LISTA CÓDIGOS'!$A$1:$D$2001,2,FALSE),"")</f>
        <v/>
      </c>
      <c r="E347" s="11" t="str">
        <f>IF($C347&lt;&gt;"",VLOOKUP($C347,'LISTA CÓDIGOS'!$A$1:$D$2001,3,FALSE),"")</f>
        <v/>
      </c>
    </row>
    <row r="348" spans="4:5" x14ac:dyDescent="0.2">
      <c r="D348" s="26" t="str">
        <f>IF($C348&lt;&gt;"",VLOOKUP($C348,'LISTA CÓDIGOS'!$A$1:$D$2001,2,FALSE),"")</f>
        <v/>
      </c>
      <c r="E348" s="11" t="str">
        <f>IF($C348&lt;&gt;"",VLOOKUP($C348,'LISTA CÓDIGOS'!$A$1:$D$2001,3,FALSE),"")</f>
        <v/>
      </c>
    </row>
    <row r="349" spans="4:5" x14ac:dyDescent="0.2">
      <c r="D349" s="26" t="str">
        <f>IF($C349&lt;&gt;"",VLOOKUP($C349,'LISTA CÓDIGOS'!$A$1:$D$2001,2,FALSE),"")</f>
        <v/>
      </c>
      <c r="E349" s="11" t="str">
        <f>IF($C349&lt;&gt;"",VLOOKUP($C349,'LISTA CÓDIGOS'!$A$1:$D$2001,3,FALSE),"")</f>
        <v/>
      </c>
    </row>
    <row r="350" spans="4:5" x14ac:dyDescent="0.2">
      <c r="D350" s="26" t="str">
        <f>IF($C350&lt;&gt;"",VLOOKUP($C350,'LISTA CÓDIGOS'!$A$1:$D$2001,2,FALSE),"")</f>
        <v/>
      </c>
      <c r="E350" s="11" t="str">
        <f>IF($C350&lt;&gt;"",VLOOKUP($C350,'LISTA CÓDIGOS'!$A$1:$D$2001,3,FALSE),"")</f>
        <v/>
      </c>
    </row>
    <row r="351" spans="4:5" x14ac:dyDescent="0.2">
      <c r="D351" s="26" t="str">
        <f>IF($C351&lt;&gt;"",VLOOKUP($C351,'LISTA CÓDIGOS'!$A$1:$D$2001,2,FALSE),"")</f>
        <v/>
      </c>
      <c r="E351" s="11" t="str">
        <f>IF($C351&lt;&gt;"",VLOOKUP($C351,'LISTA CÓDIGOS'!$A$1:$D$2001,3,FALSE),"")</f>
        <v/>
      </c>
    </row>
    <row r="352" spans="4:5" x14ac:dyDescent="0.2">
      <c r="D352" s="26" t="str">
        <f>IF($C352&lt;&gt;"",VLOOKUP($C352,'LISTA CÓDIGOS'!$A$1:$D$2001,2,FALSE),"")</f>
        <v/>
      </c>
      <c r="E352" s="11" t="str">
        <f>IF($C352&lt;&gt;"",VLOOKUP($C352,'LISTA CÓDIGOS'!$A$1:$D$2001,3,FALSE),"")</f>
        <v/>
      </c>
    </row>
    <row r="353" spans="4:5" x14ac:dyDescent="0.2">
      <c r="D353" s="26" t="str">
        <f>IF($C353&lt;&gt;"",VLOOKUP($C353,'LISTA CÓDIGOS'!$A$1:$D$2001,2,FALSE),"")</f>
        <v/>
      </c>
      <c r="E353" s="11" t="str">
        <f>IF($C353&lt;&gt;"",VLOOKUP($C353,'LISTA CÓDIGOS'!$A$1:$D$2001,3,FALSE),"")</f>
        <v/>
      </c>
    </row>
    <row r="354" spans="4:5" x14ac:dyDescent="0.2">
      <c r="D354" s="26" t="str">
        <f>IF($C354&lt;&gt;"",VLOOKUP($C354,'LISTA CÓDIGOS'!$A$1:$D$2001,2,FALSE),"")</f>
        <v/>
      </c>
      <c r="E354" s="11" t="str">
        <f>IF($C354&lt;&gt;"",VLOOKUP($C354,'LISTA CÓDIGOS'!$A$1:$D$2001,3,FALSE),"")</f>
        <v/>
      </c>
    </row>
  </sheetData>
  <mergeCells count="1">
    <mergeCell ref="B2:F2"/>
  </mergeCells>
  <printOptions horizontalCentered="1"/>
  <pageMargins left="0.78740157480314965" right="0.39370078740157483" top="0.19685039370078741" bottom="0.19685039370078741" header="0.19685039370078741" footer="0.19685039370078741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01"/>
  <sheetViews>
    <sheetView view="pageBreakPreview" workbookViewId="0">
      <selection activeCell="B38" sqref="B38"/>
    </sheetView>
  </sheetViews>
  <sheetFormatPr defaultRowHeight="12.75" x14ac:dyDescent="0.2"/>
  <cols>
    <col min="1" max="1" width="8.7109375" style="6" bestFit="1" customWidth="1"/>
    <col min="2" max="2" width="55.85546875" style="49" bestFit="1" customWidth="1"/>
    <col min="3" max="3" width="3.140625" style="17" bestFit="1" customWidth="1"/>
    <col min="4" max="4" width="14.28515625" style="7" bestFit="1" customWidth="1"/>
  </cols>
  <sheetData>
    <row r="1" spans="1:5" s="8" customFormat="1" x14ac:dyDescent="0.2">
      <c r="A1" s="69">
        <v>379454</v>
      </c>
      <c r="B1" s="70" t="s">
        <v>1134</v>
      </c>
      <c r="C1" s="71" t="s">
        <v>222</v>
      </c>
      <c r="D1"/>
    </row>
    <row r="2" spans="1:5" s="8" customFormat="1" x14ac:dyDescent="0.2">
      <c r="A2" s="69">
        <v>379455</v>
      </c>
      <c r="B2" s="70" t="s">
        <v>1135</v>
      </c>
      <c r="C2" s="71" t="s">
        <v>222</v>
      </c>
      <c r="D2"/>
    </row>
    <row r="3" spans="1:5" s="8" customFormat="1" x14ac:dyDescent="0.2">
      <c r="A3" s="69">
        <v>229658</v>
      </c>
      <c r="B3" s="70" t="s">
        <v>1136</v>
      </c>
      <c r="C3" s="71" t="s">
        <v>222</v>
      </c>
      <c r="D3"/>
    </row>
    <row r="4" spans="1:5" s="8" customFormat="1" x14ac:dyDescent="0.2">
      <c r="A4" s="69">
        <v>229393</v>
      </c>
      <c r="B4" s="70" t="s">
        <v>1137</v>
      </c>
      <c r="C4" s="71" t="s">
        <v>222</v>
      </c>
      <c r="D4"/>
    </row>
    <row r="5" spans="1:5" s="8" customFormat="1" x14ac:dyDescent="0.2">
      <c r="A5" s="69">
        <v>229666</v>
      </c>
      <c r="B5" s="70" t="s">
        <v>1138</v>
      </c>
      <c r="C5" s="71" t="s">
        <v>222</v>
      </c>
      <c r="D5"/>
    </row>
    <row r="6" spans="1:5" x14ac:dyDescent="0.2">
      <c r="A6" s="69">
        <v>229401</v>
      </c>
      <c r="B6" s="70" t="s">
        <v>1139</v>
      </c>
      <c r="C6" s="71" t="s">
        <v>222</v>
      </c>
      <c r="D6"/>
      <c r="E6" s="8"/>
    </row>
    <row r="7" spans="1:5" x14ac:dyDescent="0.2">
      <c r="A7" s="69">
        <v>229674</v>
      </c>
      <c r="B7" s="70" t="s">
        <v>1140</v>
      </c>
      <c r="C7" s="71" t="s">
        <v>222</v>
      </c>
      <c r="D7"/>
      <c r="E7" s="8"/>
    </row>
    <row r="8" spans="1:5" x14ac:dyDescent="0.2">
      <c r="A8" s="69">
        <v>229641</v>
      </c>
      <c r="B8" s="70" t="s">
        <v>1141</v>
      </c>
      <c r="C8" s="71" t="s">
        <v>222</v>
      </c>
      <c r="D8"/>
      <c r="E8" s="8"/>
    </row>
    <row r="9" spans="1:5" x14ac:dyDescent="0.2">
      <c r="A9" s="69">
        <v>229690</v>
      </c>
      <c r="B9" s="70" t="s">
        <v>1142</v>
      </c>
      <c r="C9" s="71" t="s">
        <v>222</v>
      </c>
      <c r="D9"/>
      <c r="E9" s="8"/>
    </row>
    <row r="10" spans="1:5" x14ac:dyDescent="0.2">
      <c r="A10" s="69">
        <v>229682</v>
      </c>
      <c r="B10" s="70" t="s">
        <v>1143</v>
      </c>
      <c r="C10" s="71" t="s">
        <v>222</v>
      </c>
      <c r="D10"/>
      <c r="E10" s="8"/>
    </row>
    <row r="11" spans="1:5" x14ac:dyDescent="0.2">
      <c r="A11" s="69">
        <v>237206</v>
      </c>
      <c r="B11" s="70" t="s">
        <v>1749</v>
      </c>
      <c r="C11" s="71" t="s">
        <v>222</v>
      </c>
      <c r="D11"/>
      <c r="E11" s="8"/>
    </row>
    <row r="12" spans="1:5" x14ac:dyDescent="0.2">
      <c r="A12" s="69">
        <v>237222</v>
      </c>
      <c r="B12" s="70" t="s">
        <v>1748</v>
      </c>
      <c r="C12" s="71" t="s">
        <v>222</v>
      </c>
      <c r="D12"/>
      <c r="E12" s="8"/>
    </row>
    <row r="13" spans="1:5" x14ac:dyDescent="0.2">
      <c r="A13" s="69">
        <v>374360</v>
      </c>
      <c r="B13" s="70" t="s">
        <v>726</v>
      </c>
      <c r="C13" s="71" t="s">
        <v>222</v>
      </c>
      <c r="D13"/>
      <c r="E13" s="8"/>
    </row>
    <row r="14" spans="1:5" x14ac:dyDescent="0.2">
      <c r="A14" s="69">
        <v>230102</v>
      </c>
      <c r="B14" s="70" t="s">
        <v>232</v>
      </c>
      <c r="C14" s="71" t="s">
        <v>222</v>
      </c>
      <c r="D14"/>
      <c r="E14" s="8"/>
    </row>
    <row r="15" spans="1:5" x14ac:dyDescent="0.2">
      <c r="A15" s="69">
        <v>374893</v>
      </c>
      <c r="B15" s="70" t="s">
        <v>233</v>
      </c>
      <c r="C15" s="71" t="s">
        <v>222</v>
      </c>
      <c r="D15"/>
      <c r="E15" s="8"/>
    </row>
    <row r="16" spans="1:5" x14ac:dyDescent="0.2">
      <c r="A16" s="69">
        <v>231522</v>
      </c>
      <c r="B16" s="70" t="s">
        <v>234</v>
      </c>
      <c r="C16" s="71" t="s">
        <v>222</v>
      </c>
      <c r="D16"/>
      <c r="E16" s="8"/>
    </row>
    <row r="17" spans="1:5" x14ac:dyDescent="0.2">
      <c r="A17" s="69">
        <v>229229</v>
      </c>
      <c r="B17" s="70" t="s">
        <v>235</v>
      </c>
      <c r="C17" s="71" t="s">
        <v>222</v>
      </c>
      <c r="D17"/>
      <c r="E17" s="8"/>
    </row>
    <row r="18" spans="1:5" x14ac:dyDescent="0.2">
      <c r="A18" s="69">
        <v>376375</v>
      </c>
      <c r="B18" s="70" t="s">
        <v>1144</v>
      </c>
      <c r="C18" s="71" t="s">
        <v>222</v>
      </c>
      <c r="D18"/>
      <c r="E18" s="8"/>
    </row>
    <row r="19" spans="1:5" x14ac:dyDescent="0.2">
      <c r="A19" s="69">
        <v>228858</v>
      </c>
      <c r="B19" s="70" t="s">
        <v>1145</v>
      </c>
      <c r="C19" s="71" t="s">
        <v>222</v>
      </c>
      <c r="D19"/>
      <c r="E19" s="8"/>
    </row>
    <row r="20" spans="1:5" x14ac:dyDescent="0.2">
      <c r="A20" s="69">
        <v>228809</v>
      </c>
      <c r="B20" s="70" t="s">
        <v>1146</v>
      </c>
      <c r="C20" s="71" t="s">
        <v>222</v>
      </c>
      <c r="D20"/>
      <c r="E20" s="8"/>
    </row>
    <row r="21" spans="1:5" x14ac:dyDescent="0.2">
      <c r="A21" s="69">
        <v>228932</v>
      </c>
      <c r="B21" s="70" t="s">
        <v>1147</v>
      </c>
      <c r="C21" s="71" t="s">
        <v>222</v>
      </c>
      <c r="D21"/>
      <c r="E21" s="8"/>
    </row>
    <row r="22" spans="1:5" x14ac:dyDescent="0.2">
      <c r="A22" s="69">
        <v>228924</v>
      </c>
      <c r="B22" s="70" t="s">
        <v>1148</v>
      </c>
      <c r="C22" s="71" t="s">
        <v>222</v>
      </c>
      <c r="D22"/>
      <c r="E22" s="8"/>
    </row>
    <row r="23" spans="1:5" x14ac:dyDescent="0.2">
      <c r="A23" s="69">
        <v>228890</v>
      </c>
      <c r="B23" s="70" t="s">
        <v>1149</v>
      </c>
      <c r="C23" s="71" t="s">
        <v>222</v>
      </c>
      <c r="D23"/>
      <c r="E23" s="8"/>
    </row>
    <row r="24" spans="1:5" x14ac:dyDescent="0.2">
      <c r="A24" s="69">
        <v>237685</v>
      </c>
      <c r="B24" s="70" t="s">
        <v>1150</v>
      </c>
      <c r="C24" s="71" t="s">
        <v>222</v>
      </c>
      <c r="D24"/>
      <c r="E24" s="8"/>
    </row>
    <row r="25" spans="1:5" x14ac:dyDescent="0.2">
      <c r="A25" s="69">
        <v>237677</v>
      </c>
      <c r="B25" s="70" t="s">
        <v>1151</v>
      </c>
      <c r="C25" s="71" t="s">
        <v>222</v>
      </c>
      <c r="D25"/>
      <c r="E25" s="8"/>
    </row>
    <row r="26" spans="1:5" x14ac:dyDescent="0.2">
      <c r="A26" s="69">
        <v>228973</v>
      </c>
      <c r="B26" s="70" t="s">
        <v>1152</v>
      </c>
      <c r="C26" s="71" t="s">
        <v>222</v>
      </c>
      <c r="D26"/>
      <c r="E26" s="8"/>
    </row>
    <row r="27" spans="1:5" x14ac:dyDescent="0.2">
      <c r="A27" s="69">
        <v>228981</v>
      </c>
      <c r="B27" s="70" t="s">
        <v>1153</v>
      </c>
      <c r="C27" s="71" t="s">
        <v>222</v>
      </c>
      <c r="D27"/>
      <c r="E27" s="8"/>
    </row>
    <row r="28" spans="1:5" x14ac:dyDescent="0.2">
      <c r="A28" s="69">
        <v>228833</v>
      </c>
      <c r="B28" s="70" t="s">
        <v>1154</v>
      </c>
      <c r="C28" s="71" t="s">
        <v>222</v>
      </c>
      <c r="D28"/>
      <c r="E28" s="8"/>
    </row>
    <row r="29" spans="1:5" x14ac:dyDescent="0.2">
      <c r="A29" s="69">
        <v>228874</v>
      </c>
      <c r="B29" s="70" t="s">
        <v>1155</v>
      </c>
      <c r="C29" s="71" t="s">
        <v>222</v>
      </c>
      <c r="D29"/>
      <c r="E29" s="8"/>
    </row>
    <row r="30" spans="1:5" x14ac:dyDescent="0.2">
      <c r="A30" s="69">
        <v>229005</v>
      </c>
      <c r="B30" s="70" t="s">
        <v>1156</v>
      </c>
      <c r="C30" s="71" t="s">
        <v>222</v>
      </c>
      <c r="D30"/>
      <c r="E30" s="8"/>
    </row>
    <row r="31" spans="1:5" x14ac:dyDescent="0.2">
      <c r="A31" s="69">
        <v>219725</v>
      </c>
      <c r="B31" s="70" t="s">
        <v>1157</v>
      </c>
      <c r="C31" s="71" t="s">
        <v>222</v>
      </c>
      <c r="D31"/>
      <c r="E31" s="8"/>
    </row>
    <row r="32" spans="1:5" x14ac:dyDescent="0.2">
      <c r="A32" s="69">
        <v>380087</v>
      </c>
      <c r="B32" s="70" t="s">
        <v>1158</v>
      </c>
      <c r="C32" s="71" t="s">
        <v>222</v>
      </c>
      <c r="D32"/>
      <c r="E32" s="8"/>
    </row>
    <row r="33" spans="1:5" x14ac:dyDescent="0.2">
      <c r="A33" s="69">
        <v>219691</v>
      </c>
      <c r="B33" s="70" t="s">
        <v>1159</v>
      </c>
      <c r="C33" s="71" t="s">
        <v>222</v>
      </c>
      <c r="D33"/>
      <c r="E33" s="8"/>
    </row>
    <row r="34" spans="1:5" x14ac:dyDescent="0.2">
      <c r="A34" s="69">
        <v>219709</v>
      </c>
      <c r="B34" s="70" t="s">
        <v>1160</v>
      </c>
      <c r="C34" s="71" t="s">
        <v>222</v>
      </c>
      <c r="D34"/>
      <c r="E34" s="8"/>
    </row>
    <row r="35" spans="1:5" x14ac:dyDescent="0.2">
      <c r="A35" s="69">
        <v>219717</v>
      </c>
      <c r="B35" s="70" t="s">
        <v>1161</v>
      </c>
      <c r="C35" s="71" t="s">
        <v>222</v>
      </c>
      <c r="D35"/>
      <c r="E35" s="8"/>
    </row>
    <row r="36" spans="1:5" x14ac:dyDescent="0.2">
      <c r="A36" s="69">
        <v>11791</v>
      </c>
      <c r="B36" s="70" t="s">
        <v>236</v>
      </c>
      <c r="C36" s="71" t="s">
        <v>222</v>
      </c>
      <c r="D36"/>
      <c r="E36" s="8"/>
    </row>
    <row r="37" spans="1:5" x14ac:dyDescent="0.2">
      <c r="A37" s="69">
        <v>44818</v>
      </c>
      <c r="B37" s="70" t="s">
        <v>1162</v>
      </c>
      <c r="C37" s="71" t="s">
        <v>222</v>
      </c>
      <c r="D37"/>
      <c r="E37" s="8"/>
    </row>
    <row r="38" spans="1:5" x14ac:dyDescent="0.2">
      <c r="A38" s="69">
        <v>19463</v>
      </c>
      <c r="B38" s="70" t="s">
        <v>1059</v>
      </c>
      <c r="C38" s="71" t="s">
        <v>222</v>
      </c>
      <c r="D38"/>
      <c r="E38" s="8"/>
    </row>
    <row r="39" spans="1:5" x14ac:dyDescent="0.2">
      <c r="A39" s="69">
        <v>40162</v>
      </c>
      <c r="B39" s="70" t="s">
        <v>1060</v>
      </c>
      <c r="C39" s="71" t="s">
        <v>222</v>
      </c>
      <c r="D39"/>
      <c r="E39" s="8"/>
    </row>
    <row r="40" spans="1:5" x14ac:dyDescent="0.2">
      <c r="A40" s="69">
        <v>7823</v>
      </c>
      <c r="B40" s="70" t="s">
        <v>832</v>
      </c>
      <c r="C40" s="71" t="s">
        <v>222</v>
      </c>
      <c r="D40"/>
      <c r="E40" s="8"/>
    </row>
    <row r="41" spans="1:5" x14ac:dyDescent="0.2">
      <c r="A41" s="69">
        <v>44644</v>
      </c>
      <c r="B41" s="70" t="s">
        <v>388</v>
      </c>
      <c r="C41" s="71" t="s">
        <v>222</v>
      </c>
      <c r="D41"/>
      <c r="E41" s="8"/>
    </row>
    <row r="42" spans="1:5" x14ac:dyDescent="0.2">
      <c r="A42" s="69">
        <v>19455</v>
      </c>
      <c r="B42" s="70" t="s">
        <v>237</v>
      </c>
      <c r="C42" s="71" t="s">
        <v>222</v>
      </c>
      <c r="D42"/>
      <c r="E42" s="8"/>
    </row>
    <row r="43" spans="1:5" x14ac:dyDescent="0.2">
      <c r="A43" s="69">
        <v>314435</v>
      </c>
      <c r="B43" s="70" t="s">
        <v>238</v>
      </c>
      <c r="C43" s="71" t="s">
        <v>222</v>
      </c>
      <c r="D43"/>
      <c r="E43" s="8"/>
    </row>
    <row r="44" spans="1:5" x14ac:dyDescent="0.2">
      <c r="A44" s="69">
        <v>306555</v>
      </c>
      <c r="B44" s="70" t="s">
        <v>1163</v>
      </c>
      <c r="C44" s="71" t="s">
        <v>222</v>
      </c>
      <c r="D44"/>
      <c r="E44" s="8"/>
    </row>
    <row r="45" spans="1:5" x14ac:dyDescent="0.2">
      <c r="A45" s="69">
        <v>299511</v>
      </c>
      <c r="B45" s="70" t="s">
        <v>1164</v>
      </c>
      <c r="C45" s="71" t="s">
        <v>222</v>
      </c>
      <c r="D45"/>
      <c r="E45" s="8"/>
    </row>
    <row r="46" spans="1:5" x14ac:dyDescent="0.2">
      <c r="A46" s="69">
        <v>299594</v>
      </c>
      <c r="B46" s="70" t="s">
        <v>1165</v>
      </c>
      <c r="C46" s="71" t="s">
        <v>222</v>
      </c>
      <c r="D46"/>
      <c r="E46" s="8"/>
    </row>
    <row r="47" spans="1:5" x14ac:dyDescent="0.2">
      <c r="A47" s="69">
        <v>299602</v>
      </c>
      <c r="B47" s="70" t="s">
        <v>1166</v>
      </c>
      <c r="C47" s="71" t="s">
        <v>222</v>
      </c>
      <c r="D47"/>
      <c r="E47" s="8"/>
    </row>
    <row r="48" spans="1:5" x14ac:dyDescent="0.2">
      <c r="A48" s="69">
        <v>327700</v>
      </c>
      <c r="B48" s="70" t="s">
        <v>558</v>
      </c>
      <c r="C48" s="71" t="s">
        <v>222</v>
      </c>
      <c r="D48"/>
      <c r="E48" s="8"/>
    </row>
    <row r="49" spans="1:5" x14ac:dyDescent="0.2">
      <c r="A49" s="69">
        <v>374711</v>
      </c>
      <c r="B49" s="70" t="s">
        <v>559</v>
      </c>
      <c r="C49" s="71" t="s">
        <v>222</v>
      </c>
      <c r="D49"/>
      <c r="E49" s="8"/>
    </row>
    <row r="50" spans="1:5" x14ac:dyDescent="0.2">
      <c r="A50" s="69">
        <v>20099</v>
      </c>
      <c r="B50" s="70" t="s">
        <v>239</v>
      </c>
      <c r="C50" s="71" t="s">
        <v>222</v>
      </c>
      <c r="D50"/>
      <c r="E50" s="8"/>
    </row>
    <row r="51" spans="1:5" x14ac:dyDescent="0.2">
      <c r="A51" s="69">
        <v>2980</v>
      </c>
      <c r="B51" s="70" t="s">
        <v>1167</v>
      </c>
      <c r="C51" s="71" t="s">
        <v>223</v>
      </c>
      <c r="D51"/>
      <c r="E51" s="8"/>
    </row>
    <row r="52" spans="1:5" x14ac:dyDescent="0.2">
      <c r="A52" s="69">
        <v>11874</v>
      </c>
      <c r="B52" s="70" t="s">
        <v>389</v>
      </c>
      <c r="C52" s="71" t="s">
        <v>222</v>
      </c>
      <c r="D52"/>
      <c r="E52" s="8"/>
    </row>
    <row r="53" spans="1:5" x14ac:dyDescent="0.2">
      <c r="A53" s="69">
        <v>237230</v>
      </c>
      <c r="B53" s="70" t="s">
        <v>240</v>
      </c>
      <c r="C53" s="71" t="s">
        <v>222</v>
      </c>
      <c r="D53"/>
      <c r="E53" s="8"/>
    </row>
    <row r="54" spans="1:5" x14ac:dyDescent="0.2">
      <c r="A54" s="69">
        <v>237248</v>
      </c>
      <c r="B54" s="70" t="s">
        <v>241</v>
      </c>
      <c r="C54" s="71" t="s">
        <v>222</v>
      </c>
      <c r="D54"/>
      <c r="E54" s="8"/>
    </row>
    <row r="55" spans="1:5" x14ac:dyDescent="0.2">
      <c r="A55" s="69">
        <v>375780</v>
      </c>
      <c r="B55" s="70" t="s">
        <v>1168</v>
      </c>
      <c r="C55" s="71" t="s">
        <v>222</v>
      </c>
      <c r="D55"/>
      <c r="E55" s="8"/>
    </row>
    <row r="56" spans="1:5" x14ac:dyDescent="0.2">
      <c r="A56" s="69">
        <v>299560</v>
      </c>
      <c r="B56" s="70" t="s">
        <v>242</v>
      </c>
      <c r="C56" s="71" t="s">
        <v>224</v>
      </c>
      <c r="D56"/>
      <c r="E56" s="8"/>
    </row>
    <row r="57" spans="1:5" x14ac:dyDescent="0.2">
      <c r="A57" s="69">
        <v>299529</v>
      </c>
      <c r="B57" s="70" t="s">
        <v>243</v>
      </c>
      <c r="C57" s="71" t="s">
        <v>224</v>
      </c>
      <c r="D57"/>
      <c r="E57" s="8"/>
    </row>
    <row r="58" spans="1:5" x14ac:dyDescent="0.2">
      <c r="A58" s="69">
        <v>297341</v>
      </c>
      <c r="B58" s="70" t="s">
        <v>244</v>
      </c>
      <c r="C58" s="71" t="s">
        <v>224</v>
      </c>
      <c r="D58"/>
      <c r="E58" s="8"/>
    </row>
    <row r="59" spans="1:5" x14ac:dyDescent="0.2">
      <c r="A59" s="69">
        <v>299578</v>
      </c>
      <c r="B59" s="70" t="s">
        <v>245</v>
      </c>
      <c r="C59" s="71" t="s">
        <v>224</v>
      </c>
      <c r="D59"/>
      <c r="E59" s="8"/>
    </row>
    <row r="60" spans="1:5" x14ac:dyDescent="0.2">
      <c r="A60" s="69">
        <v>299545</v>
      </c>
      <c r="B60" s="70" t="s">
        <v>246</v>
      </c>
      <c r="C60" s="71" t="s">
        <v>224</v>
      </c>
      <c r="D60"/>
      <c r="E60" s="8"/>
    </row>
    <row r="61" spans="1:5" x14ac:dyDescent="0.2">
      <c r="A61" s="69">
        <v>379757</v>
      </c>
      <c r="B61" s="70" t="s">
        <v>705</v>
      </c>
      <c r="C61" s="71" t="s">
        <v>224</v>
      </c>
      <c r="D61"/>
      <c r="E61" s="8"/>
    </row>
    <row r="62" spans="1:5" x14ac:dyDescent="0.2">
      <c r="A62" s="69">
        <v>299552</v>
      </c>
      <c r="B62" s="70" t="s">
        <v>247</v>
      </c>
      <c r="C62" s="71" t="s">
        <v>224</v>
      </c>
      <c r="D62"/>
      <c r="E62" s="8"/>
    </row>
    <row r="63" spans="1:5" x14ac:dyDescent="0.2">
      <c r="A63" s="69">
        <v>75721</v>
      </c>
      <c r="B63" s="70" t="s">
        <v>248</v>
      </c>
      <c r="C63" s="71" t="s">
        <v>222</v>
      </c>
      <c r="D63"/>
      <c r="E63" s="8"/>
    </row>
    <row r="64" spans="1:5" x14ac:dyDescent="0.2">
      <c r="A64" s="69">
        <v>267591</v>
      </c>
      <c r="B64" s="70" t="s">
        <v>1169</v>
      </c>
      <c r="C64" s="71" t="s">
        <v>222</v>
      </c>
      <c r="D64"/>
      <c r="E64" s="8"/>
    </row>
    <row r="65" spans="1:5" x14ac:dyDescent="0.2">
      <c r="A65" s="69">
        <v>246942</v>
      </c>
      <c r="B65" s="70" t="s">
        <v>249</v>
      </c>
      <c r="C65" s="71" t="s">
        <v>222</v>
      </c>
      <c r="D65"/>
      <c r="E65" s="8"/>
    </row>
    <row r="66" spans="1:5" x14ac:dyDescent="0.2">
      <c r="A66" s="69">
        <v>81273</v>
      </c>
      <c r="B66" s="70" t="s">
        <v>390</v>
      </c>
      <c r="C66" s="71" t="s">
        <v>222</v>
      </c>
      <c r="D66"/>
      <c r="E66" s="8"/>
    </row>
    <row r="67" spans="1:5" x14ac:dyDescent="0.2">
      <c r="A67" s="69">
        <v>377118</v>
      </c>
      <c r="B67" s="70" t="s">
        <v>250</v>
      </c>
      <c r="C67" s="71" t="s">
        <v>222</v>
      </c>
      <c r="D67"/>
      <c r="E67" s="8"/>
    </row>
    <row r="68" spans="1:5" x14ac:dyDescent="0.2">
      <c r="A68" s="69">
        <v>377119</v>
      </c>
      <c r="B68" s="70" t="s">
        <v>1750</v>
      </c>
      <c r="C68" s="71" t="s">
        <v>222</v>
      </c>
      <c r="D68"/>
      <c r="E68" s="8"/>
    </row>
    <row r="69" spans="1:5" x14ac:dyDescent="0.2">
      <c r="A69" s="69">
        <v>377120</v>
      </c>
      <c r="B69" s="70" t="s">
        <v>251</v>
      </c>
      <c r="C69" s="71" t="s">
        <v>222</v>
      </c>
      <c r="D69"/>
      <c r="E69" s="8"/>
    </row>
    <row r="70" spans="1:5" x14ac:dyDescent="0.2">
      <c r="A70" s="69">
        <v>378708</v>
      </c>
      <c r="B70" s="70" t="s">
        <v>529</v>
      </c>
      <c r="C70" s="71" t="s">
        <v>222</v>
      </c>
      <c r="D70"/>
      <c r="E70" s="8"/>
    </row>
    <row r="71" spans="1:5" x14ac:dyDescent="0.2">
      <c r="A71" s="69">
        <v>231704</v>
      </c>
      <c r="B71" s="70" t="s">
        <v>252</v>
      </c>
      <c r="C71" s="71" t="s">
        <v>222</v>
      </c>
      <c r="D71"/>
      <c r="E71" s="8"/>
    </row>
    <row r="72" spans="1:5" x14ac:dyDescent="0.2">
      <c r="A72" s="69">
        <v>327783</v>
      </c>
      <c r="B72" s="70" t="s">
        <v>253</v>
      </c>
      <c r="C72" s="71" t="s">
        <v>222</v>
      </c>
      <c r="D72"/>
      <c r="E72" s="8"/>
    </row>
    <row r="73" spans="1:5" x14ac:dyDescent="0.2">
      <c r="A73" s="69">
        <v>378871</v>
      </c>
      <c r="B73" s="70" t="s">
        <v>560</v>
      </c>
      <c r="C73" s="71" t="s">
        <v>222</v>
      </c>
      <c r="D73"/>
      <c r="E73" s="8"/>
    </row>
    <row r="74" spans="1:5" x14ac:dyDescent="0.2">
      <c r="A74" s="69">
        <v>229864</v>
      </c>
      <c r="B74" s="70" t="s">
        <v>254</v>
      </c>
      <c r="C74" s="71" t="s">
        <v>222</v>
      </c>
      <c r="D74"/>
      <c r="E74" s="8"/>
    </row>
    <row r="75" spans="1:5" x14ac:dyDescent="0.2">
      <c r="A75" s="69">
        <v>230987</v>
      </c>
      <c r="B75" s="70" t="s">
        <v>255</v>
      </c>
      <c r="C75" s="71" t="s">
        <v>222</v>
      </c>
      <c r="D75"/>
      <c r="E75" s="8"/>
    </row>
    <row r="76" spans="1:5" x14ac:dyDescent="0.2">
      <c r="A76" s="69">
        <v>378867</v>
      </c>
      <c r="B76" s="70" t="s">
        <v>561</v>
      </c>
      <c r="C76" s="71" t="s">
        <v>222</v>
      </c>
      <c r="D76"/>
      <c r="E76" s="8"/>
    </row>
    <row r="77" spans="1:5" x14ac:dyDescent="0.2">
      <c r="A77" s="69">
        <v>323196</v>
      </c>
      <c r="B77" s="70" t="s">
        <v>1170</v>
      </c>
      <c r="C77" s="71" t="s">
        <v>222</v>
      </c>
      <c r="D77"/>
      <c r="E77" s="8"/>
    </row>
    <row r="78" spans="1:5" x14ac:dyDescent="0.2">
      <c r="A78" s="69">
        <v>323204</v>
      </c>
      <c r="B78" s="70" t="s">
        <v>1171</v>
      </c>
      <c r="C78" s="71" t="s">
        <v>222</v>
      </c>
      <c r="D78"/>
      <c r="E78" s="8"/>
    </row>
    <row r="79" spans="1:5" x14ac:dyDescent="0.2">
      <c r="A79" s="69">
        <v>310524</v>
      </c>
      <c r="B79" s="70" t="s">
        <v>1172</v>
      </c>
      <c r="C79" s="71" t="s">
        <v>222</v>
      </c>
      <c r="D79"/>
      <c r="E79" s="8"/>
    </row>
    <row r="80" spans="1:5" x14ac:dyDescent="0.2">
      <c r="A80" s="69">
        <v>265876</v>
      </c>
      <c r="B80" s="70" t="s">
        <v>1173</v>
      </c>
      <c r="C80" s="71" t="s">
        <v>222</v>
      </c>
      <c r="D80"/>
      <c r="E80" s="8"/>
    </row>
    <row r="81" spans="1:5" x14ac:dyDescent="0.2">
      <c r="A81" s="69">
        <v>288878</v>
      </c>
      <c r="B81" s="70" t="s">
        <v>1174</v>
      </c>
      <c r="C81" s="71" t="s">
        <v>222</v>
      </c>
      <c r="D81"/>
      <c r="E81" s="8"/>
    </row>
    <row r="82" spans="1:5" x14ac:dyDescent="0.2">
      <c r="A82" s="69">
        <v>20438</v>
      </c>
      <c r="B82" s="70" t="s">
        <v>256</v>
      </c>
      <c r="C82" s="71" t="s">
        <v>222</v>
      </c>
      <c r="D82"/>
      <c r="E82" s="8"/>
    </row>
    <row r="83" spans="1:5" x14ac:dyDescent="0.2">
      <c r="A83" s="69">
        <v>20420</v>
      </c>
      <c r="B83" s="70" t="s">
        <v>257</v>
      </c>
      <c r="C83" s="71" t="s">
        <v>222</v>
      </c>
      <c r="D83"/>
      <c r="E83" s="8"/>
    </row>
    <row r="84" spans="1:5" x14ac:dyDescent="0.2">
      <c r="A84" s="69">
        <v>289033</v>
      </c>
      <c r="B84" s="70" t="s">
        <v>258</v>
      </c>
      <c r="C84" s="71" t="s">
        <v>222</v>
      </c>
      <c r="D84"/>
      <c r="E84" s="8"/>
    </row>
    <row r="85" spans="1:5" x14ac:dyDescent="0.2">
      <c r="A85" s="69">
        <v>282616</v>
      </c>
      <c r="B85" s="70" t="s">
        <v>259</v>
      </c>
      <c r="C85" s="71" t="s">
        <v>222</v>
      </c>
      <c r="D85"/>
      <c r="E85" s="8"/>
    </row>
    <row r="86" spans="1:5" x14ac:dyDescent="0.2">
      <c r="A86" s="69">
        <v>81281</v>
      </c>
      <c r="B86" s="70" t="s">
        <v>260</v>
      </c>
      <c r="C86" s="71" t="s">
        <v>222</v>
      </c>
      <c r="D86"/>
      <c r="E86" s="8"/>
    </row>
    <row r="87" spans="1:5" x14ac:dyDescent="0.2">
      <c r="A87" s="69">
        <v>18366</v>
      </c>
      <c r="B87" s="70" t="s">
        <v>261</v>
      </c>
      <c r="C87" s="71" t="s">
        <v>222</v>
      </c>
      <c r="D87"/>
      <c r="E87" s="8"/>
    </row>
    <row r="88" spans="1:5" x14ac:dyDescent="0.2">
      <c r="A88" s="69">
        <v>19703</v>
      </c>
      <c r="B88" s="70" t="s">
        <v>262</v>
      </c>
      <c r="C88" s="71" t="s">
        <v>222</v>
      </c>
      <c r="D88"/>
      <c r="E88" s="8"/>
    </row>
    <row r="89" spans="1:5" x14ac:dyDescent="0.2">
      <c r="A89" s="69">
        <v>19612</v>
      </c>
      <c r="B89" s="70" t="s">
        <v>263</v>
      </c>
      <c r="C89" s="71" t="s">
        <v>222</v>
      </c>
      <c r="D89"/>
      <c r="E89" s="8"/>
    </row>
    <row r="90" spans="1:5" x14ac:dyDescent="0.2">
      <c r="A90" s="69">
        <v>266841</v>
      </c>
      <c r="B90" s="70" t="s">
        <v>264</v>
      </c>
      <c r="C90" s="71" t="s">
        <v>222</v>
      </c>
      <c r="D90"/>
      <c r="E90" s="8"/>
    </row>
    <row r="91" spans="1:5" x14ac:dyDescent="0.2">
      <c r="A91" s="69">
        <v>19620</v>
      </c>
      <c r="B91" s="70" t="s">
        <v>265</v>
      </c>
      <c r="C91" s="71" t="s">
        <v>222</v>
      </c>
      <c r="D91"/>
      <c r="E91" s="8"/>
    </row>
    <row r="92" spans="1:5" x14ac:dyDescent="0.2">
      <c r="A92" s="69">
        <v>19638</v>
      </c>
      <c r="B92" s="70" t="s">
        <v>266</v>
      </c>
      <c r="C92" s="71" t="s">
        <v>222</v>
      </c>
      <c r="D92"/>
      <c r="E92" s="8"/>
    </row>
    <row r="93" spans="1:5" x14ac:dyDescent="0.2">
      <c r="A93" s="69">
        <v>19646</v>
      </c>
      <c r="B93" s="70" t="s">
        <v>267</v>
      </c>
      <c r="C93" s="71" t="s">
        <v>222</v>
      </c>
      <c r="D93"/>
      <c r="E93" s="8"/>
    </row>
    <row r="94" spans="1:5" x14ac:dyDescent="0.2">
      <c r="A94" s="69">
        <v>19661</v>
      </c>
      <c r="B94" s="70" t="s">
        <v>268</v>
      </c>
      <c r="C94" s="71" t="s">
        <v>222</v>
      </c>
      <c r="D94"/>
      <c r="E94" s="8"/>
    </row>
    <row r="95" spans="1:5" x14ac:dyDescent="0.2">
      <c r="A95" s="69">
        <v>19679</v>
      </c>
      <c r="B95" s="70" t="s">
        <v>269</v>
      </c>
      <c r="C95" s="71" t="s">
        <v>222</v>
      </c>
      <c r="D95"/>
      <c r="E95" s="8"/>
    </row>
    <row r="96" spans="1:5" x14ac:dyDescent="0.2">
      <c r="A96" s="69">
        <v>19653</v>
      </c>
      <c r="B96" s="70" t="s">
        <v>270</v>
      </c>
      <c r="C96" s="71" t="s">
        <v>222</v>
      </c>
      <c r="D96"/>
      <c r="E96" s="8"/>
    </row>
    <row r="97" spans="1:5" x14ac:dyDescent="0.2">
      <c r="A97" s="69">
        <v>19687</v>
      </c>
      <c r="B97" s="70" t="s">
        <v>1756</v>
      </c>
      <c r="C97" s="71" t="s">
        <v>222</v>
      </c>
      <c r="D97"/>
      <c r="E97" s="8"/>
    </row>
    <row r="98" spans="1:5" x14ac:dyDescent="0.2">
      <c r="A98" s="69">
        <v>17632</v>
      </c>
      <c r="B98" s="70" t="s">
        <v>1753</v>
      </c>
      <c r="C98" s="71" t="s">
        <v>222</v>
      </c>
      <c r="D98"/>
      <c r="E98" s="8"/>
    </row>
    <row r="99" spans="1:5" x14ac:dyDescent="0.2">
      <c r="A99" s="69">
        <v>18341</v>
      </c>
      <c r="B99" s="70" t="s">
        <v>1754</v>
      </c>
      <c r="C99" s="71" t="s">
        <v>222</v>
      </c>
      <c r="D99"/>
      <c r="E99" s="8"/>
    </row>
    <row r="100" spans="1:5" x14ac:dyDescent="0.2">
      <c r="A100" s="69">
        <v>19695</v>
      </c>
      <c r="B100" s="70" t="s">
        <v>271</v>
      </c>
      <c r="C100" s="71" t="s">
        <v>222</v>
      </c>
      <c r="D100"/>
      <c r="E100" s="8"/>
    </row>
    <row r="101" spans="1:5" x14ac:dyDescent="0.2">
      <c r="A101" s="69">
        <v>337659</v>
      </c>
      <c r="B101" s="70" t="s">
        <v>1175</v>
      </c>
      <c r="C101" s="71" t="s">
        <v>222</v>
      </c>
      <c r="D101"/>
      <c r="E101" s="8"/>
    </row>
    <row r="102" spans="1:5" x14ac:dyDescent="0.2">
      <c r="A102" s="69">
        <v>375736</v>
      </c>
      <c r="B102" s="70" t="s">
        <v>391</v>
      </c>
      <c r="C102" s="71" t="s">
        <v>222</v>
      </c>
      <c r="D102"/>
      <c r="E102" s="8"/>
    </row>
    <row r="103" spans="1:5" x14ac:dyDescent="0.2">
      <c r="A103" s="69">
        <v>79798</v>
      </c>
      <c r="B103" s="70" t="s">
        <v>272</v>
      </c>
      <c r="C103" s="71" t="s">
        <v>222</v>
      </c>
      <c r="D103"/>
      <c r="E103" s="8"/>
    </row>
    <row r="104" spans="1:5" x14ac:dyDescent="0.2">
      <c r="A104" s="69">
        <v>79814</v>
      </c>
      <c r="B104" s="70" t="s">
        <v>273</v>
      </c>
      <c r="C104" s="71" t="s">
        <v>222</v>
      </c>
      <c r="D104"/>
      <c r="E104" s="8"/>
    </row>
    <row r="105" spans="1:5" x14ac:dyDescent="0.2">
      <c r="A105" s="69">
        <v>76778</v>
      </c>
      <c r="B105" s="70" t="s">
        <v>393</v>
      </c>
      <c r="C105" s="71" t="s">
        <v>392</v>
      </c>
      <c r="D105"/>
      <c r="E105" s="8"/>
    </row>
    <row r="106" spans="1:5" x14ac:dyDescent="0.2">
      <c r="A106" s="69">
        <v>76794</v>
      </c>
      <c r="B106" s="70" t="s">
        <v>394</v>
      </c>
      <c r="C106" s="71" t="s">
        <v>392</v>
      </c>
      <c r="D106"/>
      <c r="E106" s="8"/>
    </row>
    <row r="107" spans="1:5" x14ac:dyDescent="0.2">
      <c r="A107" s="69">
        <v>76810</v>
      </c>
      <c r="B107" s="70" t="s">
        <v>395</v>
      </c>
      <c r="C107" s="71" t="s">
        <v>392</v>
      </c>
      <c r="D107"/>
      <c r="E107" s="8"/>
    </row>
    <row r="108" spans="1:5" x14ac:dyDescent="0.2">
      <c r="A108" s="69">
        <v>76836</v>
      </c>
      <c r="B108" s="70" t="s">
        <v>396</v>
      </c>
      <c r="C108" s="71" t="s">
        <v>392</v>
      </c>
      <c r="D108"/>
      <c r="E108" s="8"/>
    </row>
    <row r="109" spans="1:5" x14ac:dyDescent="0.2">
      <c r="A109" s="69">
        <v>76851</v>
      </c>
      <c r="B109" s="70" t="s">
        <v>397</v>
      </c>
      <c r="C109" s="71" t="s">
        <v>392</v>
      </c>
      <c r="D109"/>
      <c r="E109" s="8"/>
    </row>
    <row r="110" spans="1:5" x14ac:dyDescent="0.2">
      <c r="A110" s="69">
        <v>365208</v>
      </c>
      <c r="B110" s="70" t="s">
        <v>274</v>
      </c>
      <c r="C110" s="71" t="s">
        <v>222</v>
      </c>
      <c r="D110"/>
      <c r="E110" s="8"/>
    </row>
    <row r="111" spans="1:5" x14ac:dyDescent="0.2">
      <c r="A111" s="69">
        <v>373324</v>
      </c>
      <c r="B111" s="70" t="s">
        <v>275</v>
      </c>
      <c r="C111" s="71" t="s">
        <v>222</v>
      </c>
      <c r="D111"/>
      <c r="E111" s="8"/>
    </row>
    <row r="112" spans="1:5" x14ac:dyDescent="0.2">
      <c r="A112" s="69">
        <v>82255</v>
      </c>
      <c r="B112" s="70" t="s">
        <v>276</v>
      </c>
      <c r="C112" s="71" t="s">
        <v>222</v>
      </c>
      <c r="D112"/>
      <c r="E112" s="8"/>
    </row>
    <row r="113" spans="1:5" x14ac:dyDescent="0.2">
      <c r="A113" s="69">
        <v>82123</v>
      </c>
      <c r="B113" s="70" t="s">
        <v>530</v>
      </c>
      <c r="C113" s="71" t="s">
        <v>222</v>
      </c>
      <c r="D113"/>
      <c r="E113" s="8"/>
    </row>
    <row r="114" spans="1:5" x14ac:dyDescent="0.2">
      <c r="A114" s="69">
        <v>327692</v>
      </c>
      <c r="B114" s="70" t="s">
        <v>277</v>
      </c>
      <c r="C114" s="71" t="s">
        <v>222</v>
      </c>
      <c r="D114"/>
      <c r="E114" s="8"/>
    </row>
    <row r="115" spans="1:5" x14ac:dyDescent="0.2">
      <c r="A115" s="69">
        <v>306944</v>
      </c>
      <c r="B115" s="70" t="s">
        <v>833</v>
      </c>
      <c r="C115" s="71" t="s">
        <v>222</v>
      </c>
      <c r="D115"/>
      <c r="E115" s="8"/>
    </row>
    <row r="116" spans="1:5" x14ac:dyDescent="0.2">
      <c r="A116" s="69">
        <v>306936</v>
      </c>
      <c r="B116" s="70" t="s">
        <v>834</v>
      </c>
      <c r="C116" s="71" t="s">
        <v>222</v>
      </c>
      <c r="D116"/>
      <c r="E116" s="8"/>
    </row>
    <row r="117" spans="1:5" x14ac:dyDescent="0.2">
      <c r="A117" s="69">
        <v>306845</v>
      </c>
      <c r="B117" s="70" t="s">
        <v>835</v>
      </c>
      <c r="C117" s="71" t="s">
        <v>222</v>
      </c>
      <c r="D117"/>
      <c r="E117" s="8"/>
    </row>
    <row r="118" spans="1:5" x14ac:dyDescent="0.2">
      <c r="A118" s="69">
        <v>78030</v>
      </c>
      <c r="B118" s="70" t="s">
        <v>836</v>
      </c>
      <c r="C118" s="71" t="s">
        <v>224</v>
      </c>
      <c r="D118"/>
      <c r="E118" s="8"/>
    </row>
    <row r="119" spans="1:5" x14ac:dyDescent="0.2">
      <c r="A119" s="69">
        <v>328138</v>
      </c>
      <c r="B119" s="70" t="s">
        <v>1769</v>
      </c>
      <c r="C119" s="71" t="s">
        <v>222</v>
      </c>
      <c r="D119"/>
      <c r="E119" s="8"/>
    </row>
    <row r="120" spans="1:5" x14ac:dyDescent="0.2">
      <c r="A120" s="69">
        <v>372729</v>
      </c>
      <c r="B120" s="70" t="s">
        <v>1770</v>
      </c>
      <c r="C120" s="71" t="s">
        <v>222</v>
      </c>
      <c r="D120"/>
      <c r="E120" s="8"/>
    </row>
    <row r="121" spans="1:5" x14ac:dyDescent="0.2">
      <c r="A121" s="69">
        <v>214684</v>
      </c>
      <c r="B121" s="70" t="s">
        <v>1771</v>
      </c>
      <c r="C121" s="71" t="s">
        <v>222</v>
      </c>
      <c r="D121"/>
      <c r="E121" s="8"/>
    </row>
    <row r="122" spans="1:5" x14ac:dyDescent="0.2">
      <c r="A122" s="69">
        <v>258905</v>
      </c>
      <c r="B122" s="70" t="s">
        <v>1772</v>
      </c>
      <c r="C122" s="71" t="s">
        <v>222</v>
      </c>
      <c r="D122"/>
      <c r="E122" s="8"/>
    </row>
    <row r="123" spans="1:5" x14ac:dyDescent="0.2">
      <c r="A123" s="69">
        <v>258921</v>
      </c>
      <c r="B123" s="70" t="s">
        <v>1773</v>
      </c>
      <c r="C123" s="71" t="s">
        <v>222</v>
      </c>
      <c r="D123"/>
      <c r="E123" s="8"/>
    </row>
    <row r="124" spans="1:5" x14ac:dyDescent="0.2">
      <c r="A124" s="69">
        <v>258939</v>
      </c>
      <c r="B124" s="70" t="s">
        <v>1774</v>
      </c>
      <c r="C124" s="71" t="s">
        <v>222</v>
      </c>
      <c r="D124"/>
      <c r="E124" s="8"/>
    </row>
    <row r="125" spans="1:5" x14ac:dyDescent="0.2">
      <c r="A125" s="69">
        <v>211789</v>
      </c>
      <c r="B125" s="70" t="s">
        <v>1775</v>
      </c>
      <c r="C125" s="71" t="s">
        <v>222</v>
      </c>
      <c r="D125"/>
      <c r="E125" s="8"/>
    </row>
    <row r="126" spans="1:5" x14ac:dyDescent="0.2">
      <c r="A126" s="69">
        <v>212704</v>
      </c>
      <c r="B126" s="70" t="s">
        <v>1776</v>
      </c>
      <c r="C126" s="71" t="s">
        <v>222</v>
      </c>
      <c r="D126"/>
      <c r="E126" s="8"/>
    </row>
    <row r="127" spans="1:5" x14ac:dyDescent="0.2">
      <c r="A127" s="69">
        <v>214619</v>
      </c>
      <c r="B127" s="70" t="s">
        <v>1777</v>
      </c>
      <c r="C127" s="71" t="s">
        <v>224</v>
      </c>
      <c r="D127"/>
      <c r="E127" s="8"/>
    </row>
    <row r="128" spans="1:5" x14ac:dyDescent="0.2">
      <c r="A128" s="69">
        <v>231712</v>
      </c>
      <c r="B128" s="70" t="s">
        <v>1778</v>
      </c>
      <c r="C128" s="71" t="s">
        <v>224</v>
      </c>
      <c r="D128"/>
      <c r="E128" s="8"/>
    </row>
    <row r="129" spans="1:5" x14ac:dyDescent="0.2">
      <c r="A129" s="69">
        <v>211771</v>
      </c>
      <c r="B129" s="70" t="s">
        <v>1779</v>
      </c>
      <c r="C129" s="71" t="s">
        <v>222</v>
      </c>
      <c r="D129"/>
      <c r="E129" s="8"/>
    </row>
    <row r="130" spans="1:5" x14ac:dyDescent="0.2">
      <c r="A130" s="69">
        <v>212712</v>
      </c>
      <c r="B130" s="70" t="s">
        <v>1780</v>
      </c>
      <c r="C130" s="71" t="s">
        <v>222</v>
      </c>
      <c r="D130"/>
      <c r="E130" s="8"/>
    </row>
    <row r="131" spans="1:5" x14ac:dyDescent="0.2">
      <c r="A131" s="69">
        <v>357255</v>
      </c>
      <c r="B131" s="70" t="s">
        <v>1811</v>
      </c>
      <c r="C131" s="71" t="s">
        <v>222</v>
      </c>
      <c r="D131"/>
      <c r="E131" s="8"/>
    </row>
    <row r="132" spans="1:5" x14ac:dyDescent="0.2">
      <c r="A132" s="69">
        <v>299859</v>
      </c>
      <c r="B132" s="70" t="s">
        <v>278</v>
      </c>
      <c r="C132" s="71" t="s">
        <v>222</v>
      </c>
      <c r="D132"/>
      <c r="E132" s="8"/>
    </row>
    <row r="133" spans="1:5" x14ac:dyDescent="0.2">
      <c r="A133" s="69">
        <v>310136</v>
      </c>
      <c r="B133" s="70" t="s">
        <v>279</v>
      </c>
      <c r="C133" s="71" t="s">
        <v>222</v>
      </c>
      <c r="D133"/>
      <c r="E133" s="8"/>
    </row>
    <row r="134" spans="1:5" x14ac:dyDescent="0.2">
      <c r="A134" s="69">
        <v>365670</v>
      </c>
      <c r="B134" s="70" t="s">
        <v>398</v>
      </c>
      <c r="C134" s="71" t="s">
        <v>222</v>
      </c>
      <c r="D134"/>
      <c r="E134" s="8"/>
    </row>
    <row r="135" spans="1:5" x14ac:dyDescent="0.2">
      <c r="A135" s="69">
        <v>365971</v>
      </c>
      <c r="B135" s="70" t="s">
        <v>399</v>
      </c>
      <c r="C135" s="71" t="s">
        <v>222</v>
      </c>
      <c r="D135"/>
      <c r="E135" s="8"/>
    </row>
    <row r="136" spans="1:5" x14ac:dyDescent="0.2">
      <c r="A136" s="69">
        <v>365270</v>
      </c>
      <c r="B136" s="70" t="s">
        <v>1176</v>
      </c>
      <c r="C136" s="71" t="s">
        <v>222</v>
      </c>
      <c r="D136"/>
      <c r="E136" s="8"/>
    </row>
    <row r="137" spans="1:5" x14ac:dyDescent="0.2">
      <c r="A137" s="69">
        <v>79525</v>
      </c>
      <c r="B137" s="70" t="s">
        <v>1177</v>
      </c>
      <c r="C137" s="71" t="s">
        <v>222</v>
      </c>
      <c r="D137"/>
      <c r="E137" s="8"/>
    </row>
    <row r="138" spans="1:5" x14ac:dyDescent="0.2">
      <c r="A138" s="69">
        <v>374554</v>
      </c>
      <c r="B138" s="70" t="s">
        <v>837</v>
      </c>
      <c r="C138" s="71" t="s">
        <v>224</v>
      </c>
      <c r="D138"/>
      <c r="E138" s="8"/>
    </row>
    <row r="139" spans="1:5" x14ac:dyDescent="0.2">
      <c r="A139" s="69">
        <v>374555</v>
      </c>
      <c r="B139" s="70" t="s">
        <v>838</v>
      </c>
      <c r="C139" s="71" t="s">
        <v>224</v>
      </c>
      <c r="D139"/>
      <c r="E139" s="8"/>
    </row>
    <row r="140" spans="1:5" x14ac:dyDescent="0.2">
      <c r="A140" s="69">
        <v>374556</v>
      </c>
      <c r="B140" s="70" t="s">
        <v>280</v>
      </c>
      <c r="C140" s="71" t="s">
        <v>224</v>
      </c>
      <c r="D140"/>
      <c r="E140" s="8"/>
    </row>
    <row r="141" spans="1:5" x14ac:dyDescent="0.2">
      <c r="A141" s="69">
        <v>96735</v>
      </c>
      <c r="B141" s="70" t="s">
        <v>281</v>
      </c>
      <c r="C141" s="71" t="s">
        <v>222</v>
      </c>
      <c r="D141"/>
      <c r="E141" s="8"/>
    </row>
    <row r="142" spans="1:5" x14ac:dyDescent="0.2">
      <c r="A142" s="69">
        <v>288746</v>
      </c>
      <c r="B142" s="70" t="s">
        <v>282</v>
      </c>
      <c r="C142" s="71" t="s">
        <v>222</v>
      </c>
      <c r="D142"/>
      <c r="E142" s="8"/>
    </row>
    <row r="143" spans="1:5" x14ac:dyDescent="0.2">
      <c r="A143" s="69">
        <v>288795</v>
      </c>
      <c r="B143" s="70" t="s">
        <v>283</v>
      </c>
      <c r="C143" s="71" t="s">
        <v>222</v>
      </c>
      <c r="D143"/>
      <c r="E143" s="8"/>
    </row>
    <row r="144" spans="1:5" x14ac:dyDescent="0.2">
      <c r="A144" s="69">
        <v>298703</v>
      </c>
      <c r="B144" s="70" t="s">
        <v>284</v>
      </c>
      <c r="C144" s="71" t="s">
        <v>222</v>
      </c>
      <c r="D144"/>
      <c r="E144" s="8"/>
    </row>
    <row r="145" spans="1:5" x14ac:dyDescent="0.2">
      <c r="A145" s="69">
        <v>372662</v>
      </c>
      <c r="B145" s="70" t="s">
        <v>285</v>
      </c>
      <c r="C145" s="71" t="s">
        <v>222</v>
      </c>
      <c r="D145"/>
      <c r="E145" s="8"/>
    </row>
    <row r="146" spans="1:5" x14ac:dyDescent="0.2">
      <c r="A146" s="69">
        <v>298687</v>
      </c>
      <c r="B146" s="70" t="s">
        <v>286</v>
      </c>
      <c r="C146" s="71" t="s">
        <v>222</v>
      </c>
      <c r="D146"/>
      <c r="E146" s="8"/>
    </row>
    <row r="147" spans="1:5" x14ac:dyDescent="0.2">
      <c r="A147" s="69">
        <v>372663</v>
      </c>
      <c r="B147" s="70" t="s">
        <v>287</v>
      </c>
      <c r="C147" s="71" t="s">
        <v>222</v>
      </c>
      <c r="D147"/>
      <c r="E147" s="8"/>
    </row>
    <row r="148" spans="1:5" x14ac:dyDescent="0.2">
      <c r="A148" s="69">
        <v>298745</v>
      </c>
      <c r="B148" s="70" t="s">
        <v>288</v>
      </c>
      <c r="C148" s="71" t="s">
        <v>222</v>
      </c>
      <c r="D148"/>
      <c r="E148" s="8"/>
    </row>
    <row r="149" spans="1:5" x14ac:dyDescent="0.2">
      <c r="A149" s="17">
        <v>380856</v>
      </c>
      <c r="B149" s="27" t="s">
        <v>1816</v>
      </c>
      <c r="C149" s="17" t="s">
        <v>225</v>
      </c>
      <c r="D149"/>
      <c r="E149" s="8"/>
    </row>
    <row r="150" spans="1:5" x14ac:dyDescent="0.2">
      <c r="A150" s="17">
        <v>380855</v>
      </c>
      <c r="B150" s="27" t="s">
        <v>1815</v>
      </c>
      <c r="C150" s="17" t="s">
        <v>225</v>
      </c>
      <c r="D150"/>
      <c r="E150" s="8"/>
    </row>
    <row r="151" spans="1:5" x14ac:dyDescent="0.2">
      <c r="A151" s="69">
        <v>377443</v>
      </c>
      <c r="B151" s="70" t="s">
        <v>1178</v>
      </c>
      <c r="C151" s="71" t="s">
        <v>223</v>
      </c>
      <c r="D151"/>
      <c r="E151" s="8"/>
    </row>
    <row r="152" spans="1:5" x14ac:dyDescent="0.2">
      <c r="A152" s="69">
        <v>225623</v>
      </c>
      <c r="B152" s="70" t="s">
        <v>1179</v>
      </c>
      <c r="C152" s="71" t="s">
        <v>225</v>
      </c>
      <c r="D152"/>
      <c r="E152" s="8"/>
    </row>
    <row r="153" spans="1:5" x14ac:dyDescent="0.2">
      <c r="A153" s="69">
        <v>225631</v>
      </c>
      <c r="B153" s="70" t="s">
        <v>1180</v>
      </c>
      <c r="C153" s="71" t="s">
        <v>225</v>
      </c>
      <c r="D153"/>
      <c r="E153" s="8"/>
    </row>
    <row r="154" spans="1:5" x14ac:dyDescent="0.2">
      <c r="A154" s="69">
        <v>375521</v>
      </c>
      <c r="B154" s="70" t="s">
        <v>289</v>
      </c>
      <c r="C154" s="71" t="s">
        <v>225</v>
      </c>
      <c r="D154"/>
      <c r="E154" s="8"/>
    </row>
    <row r="155" spans="1:5" x14ac:dyDescent="0.2">
      <c r="A155" s="69">
        <v>225680</v>
      </c>
      <c r="B155" s="70" t="s">
        <v>1181</v>
      </c>
      <c r="C155" s="71" t="s">
        <v>225</v>
      </c>
      <c r="D155"/>
      <c r="E155" s="8"/>
    </row>
    <row r="156" spans="1:5" x14ac:dyDescent="0.2">
      <c r="A156" s="69">
        <v>231548</v>
      </c>
      <c r="B156" s="70" t="s">
        <v>1182</v>
      </c>
      <c r="C156" s="71" t="s">
        <v>225</v>
      </c>
      <c r="D156"/>
      <c r="E156" s="8"/>
    </row>
    <row r="157" spans="1:5" x14ac:dyDescent="0.2">
      <c r="A157" s="69">
        <v>225649</v>
      </c>
      <c r="B157" s="70" t="s">
        <v>1183</v>
      </c>
      <c r="C157" s="71" t="s">
        <v>225</v>
      </c>
      <c r="D157"/>
      <c r="E157" s="8"/>
    </row>
    <row r="158" spans="1:5" x14ac:dyDescent="0.2">
      <c r="A158" s="69">
        <v>225722</v>
      </c>
      <c r="B158" s="70" t="s">
        <v>1184</v>
      </c>
      <c r="C158" s="71" t="s">
        <v>225</v>
      </c>
      <c r="D158"/>
      <c r="E158" s="8"/>
    </row>
    <row r="159" spans="1:5" x14ac:dyDescent="0.2">
      <c r="A159" s="69">
        <v>224196</v>
      </c>
      <c r="B159" s="70" t="s">
        <v>1185</v>
      </c>
      <c r="C159" s="71" t="s">
        <v>225</v>
      </c>
      <c r="D159"/>
      <c r="E159" s="8"/>
    </row>
    <row r="160" spans="1:5" x14ac:dyDescent="0.2">
      <c r="A160" s="69">
        <v>225656</v>
      </c>
      <c r="B160" s="70" t="s">
        <v>1186</v>
      </c>
      <c r="C160" s="71" t="s">
        <v>225</v>
      </c>
      <c r="D160"/>
      <c r="E160" s="8"/>
    </row>
    <row r="161" spans="1:5" x14ac:dyDescent="0.2">
      <c r="A161" s="69">
        <v>373007</v>
      </c>
      <c r="B161" s="70" t="s">
        <v>1187</v>
      </c>
      <c r="C161" s="71" t="s">
        <v>225</v>
      </c>
      <c r="D161"/>
      <c r="E161" s="8"/>
    </row>
    <row r="162" spans="1:5" x14ac:dyDescent="0.2">
      <c r="A162" s="69">
        <v>225698</v>
      </c>
      <c r="B162" s="70" t="s">
        <v>1188</v>
      </c>
      <c r="C162" s="71" t="s">
        <v>225</v>
      </c>
      <c r="D162"/>
      <c r="E162" s="8"/>
    </row>
    <row r="163" spans="1:5" x14ac:dyDescent="0.2">
      <c r="A163" s="69">
        <v>225664</v>
      </c>
      <c r="B163" s="70" t="s">
        <v>1189</v>
      </c>
      <c r="C163" s="71" t="s">
        <v>225</v>
      </c>
      <c r="D163"/>
      <c r="E163" s="8"/>
    </row>
    <row r="164" spans="1:5" x14ac:dyDescent="0.2">
      <c r="A164" s="69">
        <v>231530</v>
      </c>
      <c r="B164" s="70" t="s">
        <v>1190</v>
      </c>
      <c r="C164" s="71" t="s">
        <v>225</v>
      </c>
      <c r="D164"/>
      <c r="E164" s="8"/>
    </row>
    <row r="165" spans="1:5" x14ac:dyDescent="0.2">
      <c r="A165" s="69">
        <v>224204</v>
      </c>
      <c r="B165" s="70" t="s">
        <v>1191</v>
      </c>
      <c r="C165" s="71" t="s">
        <v>225</v>
      </c>
      <c r="D165"/>
      <c r="E165" s="8"/>
    </row>
    <row r="166" spans="1:5" x14ac:dyDescent="0.2">
      <c r="A166" s="69">
        <v>374438</v>
      </c>
      <c r="B166" s="70" t="s">
        <v>1192</v>
      </c>
      <c r="C166" s="71" t="s">
        <v>225</v>
      </c>
      <c r="D166"/>
      <c r="E166" s="8"/>
    </row>
    <row r="167" spans="1:5" x14ac:dyDescent="0.2">
      <c r="A167" s="69">
        <v>225730</v>
      </c>
      <c r="B167" s="70" t="s">
        <v>1193</v>
      </c>
      <c r="C167" s="71" t="s">
        <v>225</v>
      </c>
      <c r="D167"/>
      <c r="E167" s="8"/>
    </row>
    <row r="168" spans="1:5" x14ac:dyDescent="0.2">
      <c r="A168" s="69">
        <v>225706</v>
      </c>
      <c r="B168" s="70" t="s">
        <v>1194</v>
      </c>
      <c r="C168" s="71" t="s">
        <v>225</v>
      </c>
      <c r="D168"/>
      <c r="E168" s="8"/>
    </row>
    <row r="169" spans="1:5" x14ac:dyDescent="0.2">
      <c r="A169" s="69">
        <v>225672</v>
      </c>
      <c r="B169" s="70" t="s">
        <v>1195</v>
      </c>
      <c r="C169" s="71" t="s">
        <v>225</v>
      </c>
      <c r="D169"/>
      <c r="E169" s="8"/>
    </row>
    <row r="170" spans="1:5" x14ac:dyDescent="0.2">
      <c r="A170" s="69">
        <v>225714</v>
      </c>
      <c r="B170" s="70" t="s">
        <v>1196</v>
      </c>
      <c r="C170" s="71" t="s">
        <v>225</v>
      </c>
      <c r="D170"/>
      <c r="E170" s="8"/>
    </row>
    <row r="171" spans="1:5" x14ac:dyDescent="0.2">
      <c r="A171" s="69">
        <v>327718</v>
      </c>
      <c r="B171" s="70" t="s">
        <v>290</v>
      </c>
      <c r="C171" s="71" t="s">
        <v>225</v>
      </c>
      <c r="D171"/>
      <c r="E171" s="8"/>
    </row>
    <row r="172" spans="1:5" x14ac:dyDescent="0.2">
      <c r="A172" s="69">
        <v>375967</v>
      </c>
      <c r="B172" s="70" t="s">
        <v>291</v>
      </c>
      <c r="C172" s="71" t="s">
        <v>225</v>
      </c>
      <c r="D172"/>
      <c r="E172" s="8"/>
    </row>
    <row r="173" spans="1:5" x14ac:dyDescent="0.2">
      <c r="A173" s="69">
        <v>378393</v>
      </c>
      <c r="B173" s="70" t="s">
        <v>292</v>
      </c>
      <c r="C173" s="71" t="s">
        <v>225</v>
      </c>
      <c r="D173"/>
      <c r="E173" s="8"/>
    </row>
    <row r="174" spans="1:5" x14ac:dyDescent="0.2">
      <c r="A174" s="69">
        <v>327775</v>
      </c>
      <c r="B174" s="70" t="s">
        <v>293</v>
      </c>
      <c r="C174" s="71" t="s">
        <v>225</v>
      </c>
      <c r="D174"/>
      <c r="E174" s="8"/>
    </row>
    <row r="175" spans="1:5" x14ac:dyDescent="0.2">
      <c r="A175" s="69">
        <v>378394</v>
      </c>
      <c r="B175" s="70" t="s">
        <v>294</v>
      </c>
      <c r="C175" s="71" t="s">
        <v>225</v>
      </c>
      <c r="D175"/>
      <c r="E175" s="8"/>
    </row>
    <row r="176" spans="1:5" x14ac:dyDescent="0.2">
      <c r="A176" s="69">
        <v>378395</v>
      </c>
      <c r="B176" s="70" t="s">
        <v>295</v>
      </c>
      <c r="C176" s="71" t="s">
        <v>225</v>
      </c>
      <c r="D176"/>
      <c r="E176" s="8"/>
    </row>
    <row r="177" spans="1:5" x14ac:dyDescent="0.2">
      <c r="A177" s="69">
        <v>220400</v>
      </c>
      <c r="B177" s="70" t="s">
        <v>1197</v>
      </c>
      <c r="C177" s="71" t="s">
        <v>223</v>
      </c>
      <c r="D177"/>
      <c r="E177" s="8"/>
    </row>
    <row r="178" spans="1:5" x14ac:dyDescent="0.2">
      <c r="A178" s="69">
        <v>220673</v>
      </c>
      <c r="B178" s="70" t="s">
        <v>1198</v>
      </c>
      <c r="C178" s="71" t="s">
        <v>223</v>
      </c>
      <c r="D178"/>
      <c r="E178" s="8"/>
    </row>
    <row r="179" spans="1:5" x14ac:dyDescent="0.2">
      <c r="A179" s="69">
        <v>220475</v>
      </c>
      <c r="B179" s="70" t="s">
        <v>1199</v>
      </c>
      <c r="C179" s="71" t="s">
        <v>223</v>
      </c>
      <c r="D179"/>
      <c r="E179" s="8"/>
    </row>
    <row r="180" spans="1:5" x14ac:dyDescent="0.2">
      <c r="A180" s="69">
        <v>220434</v>
      </c>
      <c r="B180" s="70" t="s">
        <v>1200</v>
      </c>
      <c r="C180" s="71" t="s">
        <v>223</v>
      </c>
      <c r="D180"/>
      <c r="E180" s="8"/>
    </row>
    <row r="181" spans="1:5" x14ac:dyDescent="0.2">
      <c r="A181" s="69">
        <v>220392</v>
      </c>
      <c r="B181" s="70" t="s">
        <v>1201</v>
      </c>
      <c r="C181" s="71" t="s">
        <v>223</v>
      </c>
      <c r="D181"/>
      <c r="E181" s="8"/>
    </row>
    <row r="182" spans="1:5" x14ac:dyDescent="0.2">
      <c r="A182" s="69">
        <v>220368</v>
      </c>
      <c r="B182" s="70" t="s">
        <v>1202</v>
      </c>
      <c r="C182" s="71" t="s">
        <v>223</v>
      </c>
      <c r="D182"/>
      <c r="E182" s="8"/>
    </row>
    <row r="183" spans="1:5" x14ac:dyDescent="0.2">
      <c r="A183" s="69">
        <v>220483</v>
      </c>
      <c r="B183" s="70" t="s">
        <v>1203</v>
      </c>
      <c r="C183" s="71" t="s">
        <v>223</v>
      </c>
      <c r="D183"/>
      <c r="E183" s="8"/>
    </row>
    <row r="184" spans="1:5" x14ac:dyDescent="0.2">
      <c r="A184" s="69">
        <v>220467</v>
      </c>
      <c r="B184" s="70" t="s">
        <v>1204</v>
      </c>
      <c r="C184" s="71" t="s">
        <v>223</v>
      </c>
      <c r="D184"/>
      <c r="E184" s="8"/>
    </row>
    <row r="185" spans="1:5" x14ac:dyDescent="0.2">
      <c r="A185" s="69">
        <v>220418</v>
      </c>
      <c r="B185" s="70" t="s">
        <v>1205</v>
      </c>
      <c r="C185" s="71" t="s">
        <v>223</v>
      </c>
      <c r="D185"/>
      <c r="E185" s="8"/>
    </row>
    <row r="186" spans="1:5" x14ac:dyDescent="0.2">
      <c r="A186" s="69">
        <v>377121</v>
      </c>
      <c r="B186" s="70" t="s">
        <v>296</v>
      </c>
      <c r="C186" s="71" t="s">
        <v>225</v>
      </c>
      <c r="D186"/>
      <c r="E186" s="8"/>
    </row>
    <row r="187" spans="1:5" x14ac:dyDescent="0.2">
      <c r="A187" s="69">
        <v>377122</v>
      </c>
      <c r="B187" s="70" t="s">
        <v>297</v>
      </c>
      <c r="C187" s="71" t="s">
        <v>225</v>
      </c>
      <c r="D187"/>
      <c r="E187" s="8"/>
    </row>
    <row r="188" spans="1:5" x14ac:dyDescent="0.2">
      <c r="A188" s="69">
        <v>377185</v>
      </c>
      <c r="B188" s="70" t="s">
        <v>298</v>
      </c>
      <c r="C188" s="71" t="s">
        <v>225</v>
      </c>
      <c r="D188"/>
      <c r="E188" s="8"/>
    </row>
    <row r="189" spans="1:5" x14ac:dyDescent="0.2">
      <c r="A189" s="69">
        <v>225615</v>
      </c>
      <c r="B189" s="70" t="s">
        <v>1206</v>
      </c>
      <c r="C189" s="71" t="s">
        <v>225</v>
      </c>
      <c r="D189"/>
      <c r="E189" s="8"/>
    </row>
    <row r="190" spans="1:5" x14ac:dyDescent="0.2">
      <c r="A190" s="69">
        <v>225979</v>
      </c>
      <c r="B190" s="70" t="s">
        <v>1207</v>
      </c>
      <c r="C190" s="71" t="s">
        <v>225</v>
      </c>
      <c r="D190"/>
      <c r="E190" s="8"/>
    </row>
    <row r="191" spans="1:5" x14ac:dyDescent="0.2">
      <c r="A191" s="69">
        <v>225961</v>
      </c>
      <c r="B191" s="70" t="s">
        <v>1208</v>
      </c>
      <c r="C191" s="71" t="s">
        <v>225</v>
      </c>
      <c r="D191"/>
      <c r="E191" s="8"/>
    </row>
    <row r="192" spans="1:5" x14ac:dyDescent="0.2">
      <c r="A192" s="69">
        <v>225813</v>
      </c>
      <c r="B192" s="70" t="s">
        <v>1209</v>
      </c>
      <c r="C192" s="71" t="s">
        <v>225</v>
      </c>
      <c r="D192"/>
      <c r="E192" s="8"/>
    </row>
    <row r="193" spans="1:5" x14ac:dyDescent="0.2">
      <c r="A193" s="69">
        <v>225896</v>
      </c>
      <c r="B193" s="70" t="s">
        <v>1210</v>
      </c>
      <c r="C193" s="71" t="s">
        <v>225</v>
      </c>
      <c r="D193"/>
      <c r="E193" s="8"/>
    </row>
    <row r="194" spans="1:5" x14ac:dyDescent="0.2">
      <c r="A194" s="69">
        <v>225789</v>
      </c>
      <c r="B194" s="70" t="s">
        <v>1211</v>
      </c>
      <c r="C194" s="71" t="s">
        <v>225</v>
      </c>
      <c r="D194"/>
      <c r="E194" s="8"/>
    </row>
    <row r="195" spans="1:5" x14ac:dyDescent="0.2">
      <c r="A195" s="69">
        <v>365278</v>
      </c>
      <c r="B195" s="70" t="s">
        <v>1212</v>
      </c>
      <c r="C195" s="71" t="s">
        <v>225</v>
      </c>
      <c r="D195"/>
      <c r="E195" s="8"/>
    </row>
    <row r="196" spans="1:5" x14ac:dyDescent="0.2">
      <c r="A196" s="69">
        <v>225771</v>
      </c>
      <c r="B196" s="70" t="s">
        <v>1213</v>
      </c>
      <c r="C196" s="71" t="s">
        <v>225</v>
      </c>
      <c r="D196"/>
      <c r="E196" s="8"/>
    </row>
    <row r="197" spans="1:5" x14ac:dyDescent="0.2">
      <c r="A197" s="69">
        <v>225391</v>
      </c>
      <c r="B197" s="70" t="s">
        <v>1214</v>
      </c>
      <c r="C197" s="71" t="s">
        <v>225</v>
      </c>
      <c r="D197"/>
      <c r="E197" s="8"/>
    </row>
    <row r="198" spans="1:5" x14ac:dyDescent="0.2">
      <c r="A198" s="69">
        <v>225763</v>
      </c>
      <c r="B198" s="70" t="s">
        <v>1215</v>
      </c>
      <c r="C198" s="71" t="s">
        <v>225</v>
      </c>
      <c r="D198"/>
      <c r="E198" s="8"/>
    </row>
    <row r="199" spans="1:5" x14ac:dyDescent="0.2">
      <c r="A199" s="69">
        <v>225987</v>
      </c>
      <c r="B199" s="70" t="s">
        <v>1216</v>
      </c>
      <c r="C199" s="71" t="s">
        <v>225</v>
      </c>
      <c r="D199"/>
      <c r="E199" s="8"/>
    </row>
    <row r="200" spans="1:5" x14ac:dyDescent="0.2">
      <c r="A200" s="69">
        <v>225383</v>
      </c>
      <c r="B200" s="70" t="s">
        <v>1217</v>
      </c>
      <c r="C200" s="71" t="s">
        <v>225</v>
      </c>
      <c r="D200"/>
      <c r="E200" s="8"/>
    </row>
    <row r="201" spans="1:5" x14ac:dyDescent="0.2">
      <c r="A201" s="69">
        <v>225755</v>
      </c>
      <c r="B201" s="70" t="s">
        <v>1218</v>
      </c>
      <c r="C201" s="71" t="s">
        <v>225</v>
      </c>
      <c r="D201"/>
      <c r="E201" s="8"/>
    </row>
    <row r="202" spans="1:5" x14ac:dyDescent="0.2">
      <c r="A202" s="69">
        <v>225342</v>
      </c>
      <c r="B202" s="70" t="s">
        <v>1219</v>
      </c>
      <c r="C202" s="71" t="s">
        <v>225</v>
      </c>
      <c r="D202"/>
      <c r="E202" s="8"/>
    </row>
    <row r="203" spans="1:5" x14ac:dyDescent="0.2">
      <c r="A203" s="69">
        <v>225326</v>
      </c>
      <c r="B203" s="70" t="s">
        <v>1220</v>
      </c>
      <c r="C203" s="71" t="s">
        <v>225</v>
      </c>
      <c r="D203"/>
      <c r="E203" s="8"/>
    </row>
    <row r="204" spans="1:5" x14ac:dyDescent="0.2">
      <c r="A204" s="69">
        <v>225797</v>
      </c>
      <c r="B204" s="70" t="s">
        <v>1221</v>
      </c>
      <c r="C204" s="71" t="s">
        <v>225</v>
      </c>
      <c r="D204"/>
      <c r="E204" s="8"/>
    </row>
    <row r="205" spans="1:5" x14ac:dyDescent="0.2">
      <c r="A205" s="69">
        <v>225433</v>
      </c>
      <c r="B205" s="70" t="s">
        <v>1222</v>
      </c>
      <c r="C205" s="71" t="s">
        <v>225</v>
      </c>
      <c r="D205"/>
      <c r="E205" s="8"/>
    </row>
    <row r="206" spans="1:5" x14ac:dyDescent="0.2">
      <c r="A206" s="69">
        <v>219816</v>
      </c>
      <c r="B206" s="70" t="s">
        <v>1223</v>
      </c>
      <c r="C206" s="71" t="s">
        <v>225</v>
      </c>
      <c r="D206"/>
      <c r="E206" s="8"/>
    </row>
    <row r="207" spans="1:5" x14ac:dyDescent="0.2">
      <c r="A207" s="69">
        <v>225854</v>
      </c>
      <c r="B207" s="70" t="s">
        <v>1224</v>
      </c>
      <c r="C207" s="71" t="s">
        <v>225</v>
      </c>
      <c r="D207"/>
      <c r="E207" s="8"/>
    </row>
    <row r="208" spans="1:5" x14ac:dyDescent="0.2">
      <c r="A208" s="69">
        <v>225581</v>
      </c>
      <c r="B208" s="70" t="s">
        <v>1225</v>
      </c>
      <c r="C208" s="71" t="s">
        <v>225</v>
      </c>
      <c r="D208"/>
      <c r="E208" s="8"/>
    </row>
    <row r="209" spans="1:5" x14ac:dyDescent="0.2">
      <c r="A209" s="69">
        <v>225540</v>
      </c>
      <c r="B209" s="70" t="s">
        <v>1226</v>
      </c>
      <c r="C209" s="71" t="s">
        <v>225</v>
      </c>
      <c r="D209"/>
      <c r="E209" s="8"/>
    </row>
    <row r="210" spans="1:5" x14ac:dyDescent="0.2">
      <c r="A210" s="69">
        <v>225508</v>
      </c>
      <c r="B210" s="70" t="s">
        <v>1227</v>
      </c>
      <c r="C210" s="71" t="s">
        <v>225</v>
      </c>
      <c r="D210"/>
      <c r="E210" s="8"/>
    </row>
    <row r="211" spans="1:5" x14ac:dyDescent="0.2">
      <c r="A211" s="69">
        <v>222125</v>
      </c>
      <c r="B211" s="70" t="s">
        <v>1228</v>
      </c>
      <c r="C211" s="71" t="s">
        <v>225</v>
      </c>
      <c r="D211"/>
      <c r="E211" s="8"/>
    </row>
    <row r="212" spans="1:5" x14ac:dyDescent="0.2">
      <c r="A212" s="69">
        <v>225532</v>
      </c>
      <c r="B212" s="70" t="s">
        <v>1229</v>
      </c>
      <c r="C212" s="71" t="s">
        <v>225</v>
      </c>
      <c r="D212"/>
      <c r="E212" s="8"/>
    </row>
    <row r="213" spans="1:5" x14ac:dyDescent="0.2">
      <c r="A213" s="69">
        <v>225565</v>
      </c>
      <c r="B213" s="70" t="s">
        <v>1230</v>
      </c>
      <c r="C213" s="71" t="s">
        <v>225</v>
      </c>
      <c r="D213"/>
      <c r="E213" s="8"/>
    </row>
    <row r="214" spans="1:5" x14ac:dyDescent="0.2">
      <c r="A214" s="69">
        <v>19711</v>
      </c>
      <c r="B214" s="70" t="s">
        <v>1231</v>
      </c>
      <c r="C214" s="71" t="s">
        <v>225</v>
      </c>
      <c r="D214"/>
      <c r="E214" s="8"/>
    </row>
    <row r="215" spans="1:5" x14ac:dyDescent="0.2">
      <c r="A215" s="69">
        <v>219873</v>
      </c>
      <c r="B215" s="70" t="s">
        <v>1232</v>
      </c>
      <c r="C215" s="71" t="s">
        <v>223</v>
      </c>
      <c r="D215"/>
      <c r="E215" s="8"/>
    </row>
    <row r="216" spans="1:5" x14ac:dyDescent="0.2">
      <c r="A216" s="69">
        <v>219857</v>
      </c>
      <c r="B216" s="70" t="s">
        <v>1233</v>
      </c>
      <c r="C216" s="71" t="s">
        <v>223</v>
      </c>
      <c r="D216"/>
      <c r="E216" s="8"/>
    </row>
    <row r="217" spans="1:5" x14ac:dyDescent="0.2">
      <c r="A217" s="69">
        <v>2964</v>
      </c>
      <c r="B217" s="70" t="s">
        <v>1234</v>
      </c>
      <c r="C217" s="71" t="s">
        <v>223</v>
      </c>
      <c r="D217"/>
      <c r="E217" s="8"/>
    </row>
    <row r="218" spans="1:5" x14ac:dyDescent="0.2">
      <c r="A218" s="69">
        <v>2931</v>
      </c>
      <c r="B218" s="70" t="s">
        <v>1235</v>
      </c>
      <c r="C218" s="71" t="s">
        <v>223</v>
      </c>
      <c r="D218"/>
      <c r="E218" s="8"/>
    </row>
    <row r="219" spans="1:5" x14ac:dyDescent="0.2">
      <c r="A219" s="69">
        <v>226209</v>
      </c>
      <c r="B219" s="70" t="s">
        <v>531</v>
      </c>
      <c r="C219" s="71" t="s">
        <v>225</v>
      </c>
      <c r="D219"/>
      <c r="E219" s="8"/>
    </row>
    <row r="220" spans="1:5" x14ac:dyDescent="0.2">
      <c r="A220" s="69">
        <v>226142</v>
      </c>
      <c r="B220" s="70" t="s">
        <v>1236</v>
      </c>
      <c r="C220" s="71" t="s">
        <v>225</v>
      </c>
      <c r="D220"/>
      <c r="E220" s="8"/>
    </row>
    <row r="221" spans="1:5" x14ac:dyDescent="0.2">
      <c r="A221" s="69">
        <v>226084</v>
      </c>
      <c r="B221" s="70" t="s">
        <v>1237</v>
      </c>
      <c r="C221" s="71" t="s">
        <v>225</v>
      </c>
      <c r="D221"/>
      <c r="E221" s="8"/>
    </row>
    <row r="222" spans="1:5" x14ac:dyDescent="0.2">
      <c r="A222" s="69">
        <v>226365</v>
      </c>
      <c r="B222" s="70" t="s">
        <v>1238</v>
      </c>
      <c r="C222" s="71" t="s">
        <v>225</v>
      </c>
      <c r="D222"/>
    </row>
    <row r="223" spans="1:5" x14ac:dyDescent="0.2">
      <c r="A223" s="69">
        <v>226373</v>
      </c>
      <c r="B223" s="70" t="s">
        <v>1239</v>
      </c>
      <c r="C223" s="71" t="s">
        <v>225</v>
      </c>
      <c r="D223"/>
      <c r="E223" s="8"/>
    </row>
    <row r="224" spans="1:5" x14ac:dyDescent="0.2">
      <c r="A224" s="69">
        <v>226191</v>
      </c>
      <c r="B224" s="70" t="s">
        <v>299</v>
      </c>
      <c r="C224" s="71" t="s">
        <v>225</v>
      </c>
      <c r="D224"/>
    </row>
    <row r="225" spans="1:5" x14ac:dyDescent="0.2">
      <c r="A225" s="69">
        <v>376198</v>
      </c>
      <c r="B225" s="70" t="s">
        <v>300</v>
      </c>
      <c r="C225" s="71" t="s">
        <v>225</v>
      </c>
      <c r="D225"/>
      <c r="E225" s="8"/>
    </row>
    <row r="226" spans="1:5" x14ac:dyDescent="0.2">
      <c r="A226" s="69">
        <v>226092</v>
      </c>
      <c r="B226" s="70" t="s">
        <v>301</v>
      </c>
      <c r="C226" s="71" t="s">
        <v>225</v>
      </c>
      <c r="D226"/>
      <c r="E226" s="8"/>
    </row>
    <row r="227" spans="1:5" x14ac:dyDescent="0.2">
      <c r="A227" s="69">
        <v>231589</v>
      </c>
      <c r="B227" s="70" t="s">
        <v>302</v>
      </c>
      <c r="C227" s="71" t="s">
        <v>225</v>
      </c>
      <c r="D227"/>
      <c r="E227" s="8"/>
    </row>
    <row r="228" spans="1:5" x14ac:dyDescent="0.2">
      <c r="A228" s="69">
        <v>79160</v>
      </c>
      <c r="B228" s="70" t="s">
        <v>400</v>
      </c>
      <c r="C228" s="71" t="s">
        <v>222</v>
      </c>
      <c r="D228"/>
      <c r="E228" s="8"/>
    </row>
    <row r="229" spans="1:5" x14ac:dyDescent="0.2">
      <c r="A229" s="69">
        <v>299313</v>
      </c>
      <c r="B229" s="70" t="s">
        <v>1240</v>
      </c>
      <c r="C229" s="71" t="s">
        <v>222</v>
      </c>
      <c r="D229"/>
      <c r="E229" s="8"/>
    </row>
    <row r="230" spans="1:5" x14ac:dyDescent="0.2">
      <c r="A230" s="69">
        <v>377123</v>
      </c>
      <c r="B230" s="70" t="s">
        <v>1751</v>
      </c>
      <c r="C230" s="71" t="s">
        <v>222</v>
      </c>
      <c r="D230"/>
      <c r="E230" s="8"/>
    </row>
    <row r="231" spans="1:5" x14ac:dyDescent="0.2">
      <c r="A231" s="69">
        <v>364668</v>
      </c>
      <c r="B231" s="70" t="s">
        <v>303</v>
      </c>
      <c r="C231" s="71" t="s">
        <v>222</v>
      </c>
      <c r="D231"/>
      <c r="E231" s="8"/>
    </row>
    <row r="232" spans="1:5" x14ac:dyDescent="0.2">
      <c r="A232" s="69">
        <v>364669</v>
      </c>
      <c r="B232" s="70" t="s">
        <v>304</v>
      </c>
      <c r="C232" s="71" t="s">
        <v>222</v>
      </c>
      <c r="D232"/>
      <c r="E232" s="8"/>
    </row>
    <row r="233" spans="1:5" x14ac:dyDescent="0.2">
      <c r="A233" s="69">
        <v>375493</v>
      </c>
      <c r="B233" s="70" t="s">
        <v>305</v>
      </c>
      <c r="C233" s="71" t="s">
        <v>222</v>
      </c>
      <c r="D233"/>
      <c r="E233" s="8"/>
    </row>
    <row r="234" spans="1:5" x14ac:dyDescent="0.2">
      <c r="A234" s="69">
        <v>302299</v>
      </c>
      <c r="B234" s="70" t="s">
        <v>306</v>
      </c>
      <c r="C234" s="71" t="s">
        <v>222</v>
      </c>
      <c r="D234"/>
      <c r="E234" s="8"/>
    </row>
    <row r="235" spans="1:5" x14ac:dyDescent="0.2">
      <c r="A235" s="69">
        <v>377424</v>
      </c>
      <c r="B235" s="70" t="s">
        <v>839</v>
      </c>
      <c r="C235" s="71" t="s">
        <v>222</v>
      </c>
      <c r="D235"/>
      <c r="E235" s="8"/>
    </row>
    <row r="236" spans="1:5" x14ac:dyDescent="0.2">
      <c r="A236" s="69">
        <v>377435</v>
      </c>
      <c r="B236" s="70" t="s">
        <v>307</v>
      </c>
      <c r="C236" s="71" t="s">
        <v>222</v>
      </c>
      <c r="D236"/>
      <c r="E236" s="8"/>
    </row>
    <row r="237" spans="1:5" x14ac:dyDescent="0.2">
      <c r="A237" s="69">
        <v>309286</v>
      </c>
      <c r="B237" s="70" t="s">
        <v>308</v>
      </c>
      <c r="C237" s="71" t="s">
        <v>224</v>
      </c>
      <c r="D237"/>
      <c r="E237" s="8"/>
    </row>
    <row r="238" spans="1:5" x14ac:dyDescent="0.2">
      <c r="A238" s="69">
        <v>254417</v>
      </c>
      <c r="B238" s="70" t="s">
        <v>309</v>
      </c>
      <c r="C238" s="71" t="s">
        <v>222</v>
      </c>
      <c r="D238"/>
      <c r="E238" s="8"/>
    </row>
    <row r="239" spans="1:5" x14ac:dyDescent="0.2">
      <c r="A239" s="69">
        <v>254425</v>
      </c>
      <c r="B239" s="70" t="s">
        <v>310</v>
      </c>
      <c r="C239" s="71" t="s">
        <v>222</v>
      </c>
      <c r="D239"/>
      <c r="E239" s="8"/>
    </row>
    <row r="240" spans="1:5" x14ac:dyDescent="0.2">
      <c r="A240" s="69">
        <v>375557</v>
      </c>
      <c r="B240" s="70" t="s">
        <v>1241</v>
      </c>
      <c r="C240" s="71" t="s">
        <v>222</v>
      </c>
      <c r="D240"/>
      <c r="E240" s="8"/>
    </row>
    <row r="241" spans="1:5" x14ac:dyDescent="0.2">
      <c r="A241" s="69">
        <v>307249</v>
      </c>
      <c r="B241" s="70" t="s">
        <v>401</v>
      </c>
      <c r="C241" s="71" t="s">
        <v>222</v>
      </c>
      <c r="D241"/>
      <c r="E241" s="8"/>
    </row>
    <row r="242" spans="1:5" x14ac:dyDescent="0.2">
      <c r="A242" s="69">
        <v>375472</v>
      </c>
      <c r="B242" s="70" t="s">
        <v>402</v>
      </c>
      <c r="C242" s="71" t="s">
        <v>222</v>
      </c>
      <c r="D242"/>
      <c r="E242" s="8"/>
    </row>
    <row r="243" spans="1:5" x14ac:dyDescent="0.2">
      <c r="A243" s="69">
        <v>375492</v>
      </c>
      <c r="B243" s="70" t="s">
        <v>403</v>
      </c>
      <c r="C243" s="71" t="s">
        <v>222</v>
      </c>
      <c r="D243"/>
      <c r="E243" s="8"/>
    </row>
    <row r="244" spans="1:5" x14ac:dyDescent="0.2">
      <c r="A244" s="69">
        <v>11817</v>
      </c>
      <c r="B244" s="70" t="s">
        <v>311</v>
      </c>
      <c r="C244" s="71" t="s">
        <v>222</v>
      </c>
      <c r="D244"/>
      <c r="E244" s="8"/>
    </row>
    <row r="245" spans="1:5" x14ac:dyDescent="0.2">
      <c r="A245" s="69">
        <v>223818</v>
      </c>
      <c r="B245" s="70" t="s">
        <v>1781</v>
      </c>
      <c r="C245" s="71" t="s">
        <v>222</v>
      </c>
      <c r="D245"/>
      <c r="E245" s="8"/>
    </row>
    <row r="246" spans="1:5" x14ac:dyDescent="0.2">
      <c r="A246" s="69">
        <v>80960</v>
      </c>
      <c r="B246" s="70" t="s">
        <v>312</v>
      </c>
      <c r="C246" s="71" t="s">
        <v>222</v>
      </c>
      <c r="D246"/>
      <c r="E246" s="8"/>
    </row>
    <row r="247" spans="1:5" x14ac:dyDescent="0.2">
      <c r="A247" s="69">
        <v>284992</v>
      </c>
      <c r="B247" s="70" t="s">
        <v>404</v>
      </c>
      <c r="C247" s="71" t="s">
        <v>222</v>
      </c>
      <c r="D247"/>
    </row>
    <row r="248" spans="1:5" x14ac:dyDescent="0.2">
      <c r="A248" s="69">
        <v>285007</v>
      </c>
      <c r="B248" s="70" t="s">
        <v>405</v>
      </c>
      <c r="C248" s="71" t="s">
        <v>222</v>
      </c>
      <c r="D248"/>
      <c r="E248" s="8"/>
    </row>
    <row r="249" spans="1:5" x14ac:dyDescent="0.2">
      <c r="A249" s="69">
        <v>379289</v>
      </c>
      <c r="B249" s="70" t="s">
        <v>562</v>
      </c>
      <c r="C249" s="71" t="s">
        <v>222</v>
      </c>
      <c r="D249"/>
      <c r="E249" s="8"/>
    </row>
    <row r="250" spans="1:5" x14ac:dyDescent="0.2">
      <c r="A250" s="69">
        <v>285015</v>
      </c>
      <c r="B250" s="70" t="s">
        <v>406</v>
      </c>
      <c r="C250" s="71" t="s">
        <v>222</v>
      </c>
      <c r="D250"/>
      <c r="E250" s="8"/>
    </row>
    <row r="251" spans="1:5" x14ac:dyDescent="0.2">
      <c r="A251" s="69">
        <v>285023</v>
      </c>
      <c r="B251" s="70" t="s">
        <v>407</v>
      </c>
      <c r="C251" s="71" t="s">
        <v>222</v>
      </c>
      <c r="D251"/>
      <c r="E251" s="8"/>
    </row>
    <row r="252" spans="1:5" x14ac:dyDescent="0.2">
      <c r="A252" s="69">
        <v>261214</v>
      </c>
      <c r="B252" s="70" t="s">
        <v>313</v>
      </c>
      <c r="C252" s="71" t="s">
        <v>222</v>
      </c>
      <c r="D252"/>
      <c r="E252" s="8"/>
    </row>
    <row r="253" spans="1:5" x14ac:dyDescent="0.2">
      <c r="A253" s="69">
        <v>8219</v>
      </c>
      <c r="B253" s="70" t="s">
        <v>314</v>
      </c>
      <c r="C253" s="71" t="s">
        <v>222</v>
      </c>
      <c r="D253"/>
      <c r="E253" s="8"/>
    </row>
    <row r="254" spans="1:5" x14ac:dyDescent="0.2">
      <c r="A254" s="69">
        <v>44701</v>
      </c>
      <c r="B254" s="70" t="s">
        <v>315</v>
      </c>
      <c r="C254" s="71" t="s">
        <v>222</v>
      </c>
      <c r="D254"/>
      <c r="E254" s="8"/>
    </row>
    <row r="255" spans="1:5" x14ac:dyDescent="0.2">
      <c r="A255" s="69">
        <v>231860</v>
      </c>
      <c r="B255" s="70" t="s">
        <v>1766</v>
      </c>
      <c r="C255" s="71" t="s">
        <v>222</v>
      </c>
      <c r="D255"/>
      <c r="E255" s="8"/>
    </row>
    <row r="256" spans="1:5" x14ac:dyDescent="0.2">
      <c r="A256" s="69">
        <v>231878</v>
      </c>
      <c r="B256" s="70" t="s">
        <v>1755</v>
      </c>
      <c r="C256" s="71" t="s">
        <v>222</v>
      </c>
      <c r="D256"/>
      <c r="E256" s="8"/>
    </row>
    <row r="257" spans="1:5" x14ac:dyDescent="0.2">
      <c r="A257" s="69">
        <v>18606</v>
      </c>
      <c r="B257" s="70" t="s">
        <v>316</v>
      </c>
      <c r="C257" s="71" t="s">
        <v>222</v>
      </c>
      <c r="D257"/>
      <c r="E257" s="8"/>
    </row>
    <row r="258" spans="1:5" x14ac:dyDescent="0.2">
      <c r="A258" s="69">
        <v>375418</v>
      </c>
      <c r="B258" s="70" t="s">
        <v>1782</v>
      </c>
      <c r="C258" s="71" t="s">
        <v>222</v>
      </c>
      <c r="D258"/>
      <c r="E258" s="8"/>
    </row>
    <row r="259" spans="1:5" x14ac:dyDescent="0.2">
      <c r="A259" s="69">
        <v>237727</v>
      </c>
      <c r="B259" s="70" t="s">
        <v>1242</v>
      </c>
      <c r="C259" s="71" t="s">
        <v>222</v>
      </c>
      <c r="D259"/>
      <c r="E259" s="8"/>
    </row>
    <row r="260" spans="1:5" x14ac:dyDescent="0.2">
      <c r="A260" s="69">
        <v>237719</v>
      </c>
      <c r="B260" s="70" t="s">
        <v>408</v>
      </c>
      <c r="C260" s="71" t="s">
        <v>222</v>
      </c>
      <c r="D260"/>
      <c r="E260" s="8"/>
    </row>
    <row r="261" spans="1:5" x14ac:dyDescent="0.2">
      <c r="A261" s="69">
        <v>356865</v>
      </c>
      <c r="B261" s="70" t="s">
        <v>317</v>
      </c>
      <c r="C261" s="71" t="s">
        <v>222</v>
      </c>
      <c r="D261"/>
      <c r="E261" s="8"/>
    </row>
    <row r="262" spans="1:5" x14ac:dyDescent="0.2">
      <c r="A262" s="69">
        <v>306225</v>
      </c>
      <c r="B262" s="70" t="s">
        <v>1243</v>
      </c>
      <c r="C262" s="71" t="s">
        <v>222</v>
      </c>
      <c r="D262"/>
      <c r="E262" s="8"/>
    </row>
    <row r="263" spans="1:5" x14ac:dyDescent="0.2">
      <c r="A263" s="69">
        <v>5405</v>
      </c>
      <c r="B263" s="70" t="s">
        <v>318</v>
      </c>
      <c r="C263" s="71" t="s">
        <v>222</v>
      </c>
      <c r="D263"/>
      <c r="E263" s="8"/>
    </row>
    <row r="264" spans="1:5" x14ac:dyDescent="0.2">
      <c r="A264" s="69">
        <v>5421</v>
      </c>
      <c r="B264" s="70" t="s">
        <v>727</v>
      </c>
      <c r="C264" s="71" t="s">
        <v>222</v>
      </c>
      <c r="D264"/>
      <c r="E264" s="8"/>
    </row>
    <row r="265" spans="1:5" x14ac:dyDescent="0.2">
      <c r="A265" s="69">
        <v>5397</v>
      </c>
      <c r="B265" s="70" t="s">
        <v>319</v>
      </c>
      <c r="C265" s="71" t="s">
        <v>222</v>
      </c>
      <c r="D265"/>
      <c r="E265" s="8"/>
    </row>
    <row r="266" spans="1:5" x14ac:dyDescent="0.2">
      <c r="A266" s="69">
        <v>5371</v>
      </c>
      <c r="B266" s="70" t="s">
        <v>320</v>
      </c>
      <c r="C266" s="71" t="s">
        <v>222</v>
      </c>
      <c r="D266"/>
      <c r="E266" s="8"/>
    </row>
    <row r="267" spans="1:5" x14ac:dyDescent="0.2">
      <c r="A267" s="69">
        <v>5348</v>
      </c>
      <c r="B267" s="70" t="s">
        <v>321</v>
      </c>
      <c r="C267" s="71" t="s">
        <v>222</v>
      </c>
      <c r="D267"/>
      <c r="E267" s="8"/>
    </row>
    <row r="268" spans="1:5" x14ac:dyDescent="0.2">
      <c r="A268" s="69">
        <v>5355</v>
      </c>
      <c r="B268" s="70" t="s">
        <v>322</v>
      </c>
      <c r="C268" s="71" t="s">
        <v>222</v>
      </c>
      <c r="D268"/>
      <c r="E268" s="8"/>
    </row>
    <row r="269" spans="1:5" x14ac:dyDescent="0.2">
      <c r="A269" s="69">
        <v>328104</v>
      </c>
      <c r="B269" s="70" t="s">
        <v>323</v>
      </c>
      <c r="C269" s="71" t="s">
        <v>222</v>
      </c>
      <c r="D269"/>
      <c r="E269" s="8"/>
    </row>
    <row r="270" spans="1:5" x14ac:dyDescent="0.2">
      <c r="A270" s="69">
        <v>285031</v>
      </c>
      <c r="B270" s="70" t="s">
        <v>324</v>
      </c>
      <c r="C270" s="71" t="s">
        <v>222</v>
      </c>
      <c r="D270"/>
      <c r="E270" s="8"/>
    </row>
    <row r="271" spans="1:5" x14ac:dyDescent="0.2">
      <c r="A271" s="69">
        <v>374388</v>
      </c>
      <c r="B271" s="70" t="s">
        <v>325</v>
      </c>
      <c r="C271" s="71" t="s">
        <v>224</v>
      </c>
      <c r="D271"/>
      <c r="E271" s="8"/>
    </row>
    <row r="272" spans="1:5" x14ac:dyDescent="0.2">
      <c r="A272" s="69">
        <v>377508</v>
      </c>
      <c r="B272" s="70" t="s">
        <v>326</v>
      </c>
      <c r="C272" s="71" t="s">
        <v>222</v>
      </c>
      <c r="D272"/>
      <c r="E272" s="8"/>
    </row>
    <row r="273" spans="1:5" x14ac:dyDescent="0.2">
      <c r="A273" s="69">
        <v>260430</v>
      </c>
      <c r="B273" s="70" t="s">
        <v>327</v>
      </c>
      <c r="C273" s="71" t="s">
        <v>222</v>
      </c>
      <c r="D273"/>
      <c r="E273" s="8"/>
    </row>
    <row r="274" spans="1:5" x14ac:dyDescent="0.2">
      <c r="A274" s="69">
        <v>273417</v>
      </c>
      <c r="B274" s="70" t="s">
        <v>328</v>
      </c>
      <c r="C274" s="71" t="s">
        <v>222</v>
      </c>
      <c r="D274"/>
      <c r="E274" s="8"/>
    </row>
    <row r="275" spans="1:5" x14ac:dyDescent="0.2">
      <c r="A275" s="69">
        <v>273599</v>
      </c>
      <c r="B275" s="70" t="s">
        <v>329</v>
      </c>
      <c r="C275" s="71" t="s">
        <v>222</v>
      </c>
      <c r="D275"/>
      <c r="E275" s="8"/>
    </row>
    <row r="276" spans="1:5" x14ac:dyDescent="0.2">
      <c r="A276" s="69">
        <v>5298</v>
      </c>
      <c r="B276" s="70" t="s">
        <v>409</v>
      </c>
      <c r="C276" s="71" t="s">
        <v>222</v>
      </c>
      <c r="D276"/>
      <c r="E276" s="8"/>
    </row>
    <row r="277" spans="1:5" x14ac:dyDescent="0.2">
      <c r="A277" s="69">
        <v>5306</v>
      </c>
      <c r="B277" s="70" t="s">
        <v>410</v>
      </c>
      <c r="C277" s="71" t="s">
        <v>222</v>
      </c>
      <c r="D277"/>
      <c r="E277" s="8"/>
    </row>
    <row r="278" spans="1:5" x14ac:dyDescent="0.2">
      <c r="A278" s="69">
        <v>5314</v>
      </c>
      <c r="B278" s="70" t="s">
        <v>411</v>
      </c>
      <c r="C278" s="71" t="s">
        <v>222</v>
      </c>
      <c r="D278"/>
      <c r="E278" s="8"/>
    </row>
    <row r="279" spans="1:5" x14ac:dyDescent="0.2">
      <c r="A279" s="69">
        <v>270439</v>
      </c>
      <c r="B279" s="70" t="s">
        <v>840</v>
      </c>
      <c r="C279" s="71" t="s">
        <v>222</v>
      </c>
      <c r="D279"/>
      <c r="E279" s="8"/>
    </row>
    <row r="280" spans="1:5" x14ac:dyDescent="0.2">
      <c r="A280" s="69">
        <v>270488</v>
      </c>
      <c r="B280" s="70" t="s">
        <v>330</v>
      </c>
      <c r="C280" s="71" t="s">
        <v>222</v>
      </c>
      <c r="D280"/>
      <c r="E280" s="8"/>
    </row>
    <row r="281" spans="1:5" x14ac:dyDescent="0.2">
      <c r="A281" s="69">
        <v>270546</v>
      </c>
      <c r="B281" s="70" t="s">
        <v>331</v>
      </c>
      <c r="C281" s="71" t="s">
        <v>222</v>
      </c>
      <c r="D281"/>
      <c r="E281" s="8"/>
    </row>
    <row r="282" spans="1:5" x14ac:dyDescent="0.2">
      <c r="A282" s="69">
        <v>375257</v>
      </c>
      <c r="B282" s="70" t="s">
        <v>332</v>
      </c>
      <c r="C282" s="71" t="s">
        <v>222</v>
      </c>
      <c r="D282"/>
      <c r="E282" s="8"/>
    </row>
    <row r="283" spans="1:5" x14ac:dyDescent="0.2">
      <c r="A283" s="69">
        <v>375744</v>
      </c>
      <c r="B283" s="70" t="s">
        <v>333</v>
      </c>
      <c r="C283" s="71" t="s">
        <v>222</v>
      </c>
      <c r="D283"/>
      <c r="E283" s="8"/>
    </row>
    <row r="284" spans="1:5" x14ac:dyDescent="0.2">
      <c r="A284" s="69">
        <v>260422</v>
      </c>
      <c r="B284" s="70" t="s">
        <v>334</v>
      </c>
      <c r="C284" s="71" t="s">
        <v>222</v>
      </c>
      <c r="D284"/>
      <c r="E284" s="8"/>
    </row>
    <row r="285" spans="1:5" x14ac:dyDescent="0.2">
      <c r="A285" s="69">
        <v>293316</v>
      </c>
      <c r="B285" s="70" t="s">
        <v>335</v>
      </c>
      <c r="C285" s="71" t="s">
        <v>222</v>
      </c>
      <c r="D285"/>
      <c r="E285" s="8"/>
    </row>
    <row r="286" spans="1:5" x14ac:dyDescent="0.2">
      <c r="A286" s="69">
        <v>375461</v>
      </c>
      <c r="B286" s="70" t="s">
        <v>1244</v>
      </c>
      <c r="C286" s="71" t="s">
        <v>222</v>
      </c>
      <c r="D286"/>
      <c r="E286" s="8"/>
    </row>
    <row r="287" spans="1:5" x14ac:dyDescent="0.2">
      <c r="A287" s="69">
        <v>379290</v>
      </c>
      <c r="B287" s="70" t="s">
        <v>563</v>
      </c>
      <c r="C287" s="71" t="s">
        <v>222</v>
      </c>
      <c r="D287"/>
      <c r="E287" s="8"/>
    </row>
    <row r="288" spans="1:5" x14ac:dyDescent="0.2">
      <c r="A288" s="69">
        <v>379479</v>
      </c>
      <c r="B288" s="70" t="s">
        <v>564</v>
      </c>
      <c r="C288" s="71" t="s">
        <v>222</v>
      </c>
      <c r="D288"/>
      <c r="E288" s="8"/>
    </row>
    <row r="289" spans="1:5" x14ac:dyDescent="0.2">
      <c r="A289" s="69">
        <v>355144</v>
      </c>
      <c r="B289" s="70" t="s">
        <v>841</v>
      </c>
      <c r="C289" s="71" t="s">
        <v>222</v>
      </c>
      <c r="D289"/>
      <c r="E289" s="8"/>
    </row>
    <row r="290" spans="1:5" x14ac:dyDescent="0.2">
      <c r="A290" s="69">
        <v>379389</v>
      </c>
      <c r="B290" s="70" t="s">
        <v>1245</v>
      </c>
      <c r="C290" s="71" t="s">
        <v>222</v>
      </c>
      <c r="D290"/>
      <c r="E290" s="8"/>
    </row>
    <row r="291" spans="1:5" x14ac:dyDescent="0.2">
      <c r="A291" s="69">
        <v>328658</v>
      </c>
      <c r="B291" s="70" t="s">
        <v>1246</v>
      </c>
      <c r="C291" s="71" t="s">
        <v>222</v>
      </c>
      <c r="D291"/>
      <c r="E291" s="8"/>
    </row>
    <row r="292" spans="1:5" x14ac:dyDescent="0.2">
      <c r="A292" s="69">
        <v>379388</v>
      </c>
      <c r="B292" s="70" t="s">
        <v>1247</v>
      </c>
      <c r="C292" s="71" t="s">
        <v>222</v>
      </c>
      <c r="D292"/>
      <c r="E292" s="8"/>
    </row>
    <row r="293" spans="1:5" x14ac:dyDescent="0.2">
      <c r="A293" s="69">
        <v>379449</v>
      </c>
      <c r="B293" s="70" t="s">
        <v>532</v>
      </c>
      <c r="C293" s="71" t="s">
        <v>222</v>
      </c>
      <c r="D293"/>
      <c r="E293" s="8"/>
    </row>
    <row r="294" spans="1:5" x14ac:dyDescent="0.2">
      <c r="A294" s="69">
        <v>379390</v>
      </c>
      <c r="B294" s="70" t="s">
        <v>1248</v>
      </c>
      <c r="C294" s="71" t="s">
        <v>222</v>
      </c>
      <c r="D294"/>
      <c r="E294" s="8"/>
    </row>
    <row r="295" spans="1:5" x14ac:dyDescent="0.2">
      <c r="A295" s="69">
        <v>327809</v>
      </c>
      <c r="B295" s="70" t="s">
        <v>533</v>
      </c>
      <c r="C295" s="71" t="s">
        <v>222</v>
      </c>
      <c r="D295"/>
      <c r="E295" s="8"/>
    </row>
    <row r="296" spans="1:5" x14ac:dyDescent="0.2">
      <c r="A296" s="69">
        <v>379387</v>
      </c>
      <c r="B296" s="70" t="s">
        <v>1249</v>
      </c>
      <c r="C296" s="71" t="s">
        <v>222</v>
      </c>
      <c r="D296"/>
      <c r="E296" s="8"/>
    </row>
    <row r="297" spans="1:5" x14ac:dyDescent="0.2">
      <c r="A297" s="69">
        <v>375438</v>
      </c>
      <c r="B297" s="70" t="s">
        <v>534</v>
      </c>
      <c r="C297" s="71" t="s">
        <v>222</v>
      </c>
      <c r="D297"/>
      <c r="E297" s="8"/>
    </row>
    <row r="298" spans="1:5" x14ac:dyDescent="0.2">
      <c r="A298" s="69">
        <v>375439</v>
      </c>
      <c r="B298" s="70" t="s">
        <v>1250</v>
      </c>
      <c r="C298" s="71" t="s">
        <v>222</v>
      </c>
      <c r="D298"/>
      <c r="E298" s="8"/>
    </row>
    <row r="299" spans="1:5" x14ac:dyDescent="0.2">
      <c r="A299" s="69">
        <v>378147</v>
      </c>
      <c r="B299" s="70" t="s">
        <v>1251</v>
      </c>
      <c r="C299" s="71" t="s">
        <v>222</v>
      </c>
      <c r="D299"/>
      <c r="E299" s="8"/>
    </row>
    <row r="300" spans="1:5" x14ac:dyDescent="0.2">
      <c r="A300" s="69">
        <v>378146</v>
      </c>
      <c r="B300" s="70" t="s">
        <v>565</v>
      </c>
      <c r="C300" s="71" t="s">
        <v>222</v>
      </c>
      <c r="D300"/>
      <c r="E300" s="8"/>
    </row>
    <row r="301" spans="1:5" x14ac:dyDescent="0.2">
      <c r="A301" s="69">
        <v>375440</v>
      </c>
      <c r="B301" s="70" t="s">
        <v>1252</v>
      </c>
      <c r="C301" s="71" t="s">
        <v>222</v>
      </c>
      <c r="D301"/>
      <c r="E301" s="8"/>
    </row>
    <row r="302" spans="1:5" x14ac:dyDescent="0.2">
      <c r="A302" s="69">
        <v>360945</v>
      </c>
      <c r="B302" s="70" t="s">
        <v>1253</v>
      </c>
      <c r="C302" s="71" t="s">
        <v>222</v>
      </c>
      <c r="D302"/>
      <c r="E302" s="8"/>
    </row>
    <row r="303" spans="1:5" x14ac:dyDescent="0.2">
      <c r="A303" s="69">
        <v>378148</v>
      </c>
      <c r="B303" s="70" t="s">
        <v>1254</v>
      </c>
      <c r="C303" s="71" t="s">
        <v>222</v>
      </c>
      <c r="D303"/>
      <c r="E303" s="8"/>
    </row>
    <row r="304" spans="1:5" x14ac:dyDescent="0.2">
      <c r="A304" s="69">
        <v>377285</v>
      </c>
      <c r="B304" s="70" t="s">
        <v>1255</v>
      </c>
      <c r="C304" s="71" t="s">
        <v>222</v>
      </c>
      <c r="D304"/>
      <c r="E304" s="8"/>
    </row>
    <row r="305" spans="1:5" x14ac:dyDescent="0.2">
      <c r="A305" s="69">
        <v>328674</v>
      </c>
      <c r="B305" s="70" t="s">
        <v>1256</v>
      </c>
      <c r="C305" s="71" t="s">
        <v>222</v>
      </c>
      <c r="D305"/>
      <c r="E305" s="8"/>
    </row>
    <row r="306" spans="1:5" x14ac:dyDescent="0.2">
      <c r="A306" s="69">
        <v>378149</v>
      </c>
      <c r="B306" s="70" t="s">
        <v>1257</v>
      </c>
      <c r="C306" s="71" t="s">
        <v>222</v>
      </c>
      <c r="D306"/>
      <c r="E306" s="8"/>
    </row>
    <row r="307" spans="1:5" x14ac:dyDescent="0.2">
      <c r="A307" s="69">
        <v>375724</v>
      </c>
      <c r="B307" s="70" t="s">
        <v>1258</v>
      </c>
      <c r="C307" s="71" t="s">
        <v>222</v>
      </c>
      <c r="D307"/>
      <c r="E307" s="8"/>
    </row>
    <row r="308" spans="1:5" x14ac:dyDescent="0.2">
      <c r="A308" s="69">
        <v>378150</v>
      </c>
      <c r="B308" s="70" t="s">
        <v>1259</v>
      </c>
      <c r="C308" s="71" t="s">
        <v>222</v>
      </c>
      <c r="D308"/>
      <c r="E308" s="8"/>
    </row>
    <row r="309" spans="1:5" x14ac:dyDescent="0.2">
      <c r="A309" s="69">
        <v>273615</v>
      </c>
      <c r="B309" s="70" t="s">
        <v>336</v>
      </c>
      <c r="C309" s="71" t="s">
        <v>222</v>
      </c>
      <c r="D309"/>
      <c r="E309" s="8"/>
    </row>
    <row r="310" spans="1:5" x14ac:dyDescent="0.2">
      <c r="A310" s="69">
        <v>285056</v>
      </c>
      <c r="B310" s="70" t="s">
        <v>1260</v>
      </c>
      <c r="C310" s="71" t="s">
        <v>222</v>
      </c>
      <c r="D310"/>
      <c r="E310" s="8"/>
    </row>
    <row r="311" spans="1:5" x14ac:dyDescent="0.2">
      <c r="A311" s="69">
        <v>289389</v>
      </c>
      <c r="B311" s="70" t="s">
        <v>337</v>
      </c>
      <c r="C311" s="71" t="s">
        <v>222</v>
      </c>
      <c r="D311"/>
      <c r="E311" s="8"/>
    </row>
    <row r="312" spans="1:5" x14ac:dyDescent="0.2">
      <c r="A312" s="69">
        <v>293043</v>
      </c>
      <c r="B312" s="70" t="s">
        <v>728</v>
      </c>
      <c r="C312" s="71" t="s">
        <v>222</v>
      </c>
      <c r="D312"/>
      <c r="E312" s="8"/>
    </row>
    <row r="313" spans="1:5" x14ac:dyDescent="0.2">
      <c r="A313" s="69">
        <v>214650</v>
      </c>
      <c r="B313" s="70" t="s">
        <v>338</v>
      </c>
      <c r="C313" s="71" t="s">
        <v>222</v>
      </c>
      <c r="D313"/>
      <c r="E313" s="8"/>
    </row>
    <row r="314" spans="1:5" x14ac:dyDescent="0.2">
      <c r="A314" s="69">
        <v>376524</v>
      </c>
      <c r="B314" s="70" t="s">
        <v>339</v>
      </c>
      <c r="C314" s="71" t="s">
        <v>222</v>
      </c>
      <c r="D314"/>
      <c r="E314" s="8"/>
    </row>
    <row r="315" spans="1:5" x14ac:dyDescent="0.2">
      <c r="A315" s="69">
        <v>214643</v>
      </c>
      <c r="B315" s="70" t="s">
        <v>340</v>
      </c>
      <c r="C315" s="71" t="s">
        <v>222</v>
      </c>
      <c r="D315"/>
      <c r="E315" s="8"/>
    </row>
    <row r="316" spans="1:5" x14ac:dyDescent="0.2">
      <c r="A316" s="69">
        <v>376527</v>
      </c>
      <c r="B316" s="70" t="s">
        <v>341</v>
      </c>
      <c r="C316" s="71" t="s">
        <v>222</v>
      </c>
      <c r="D316"/>
      <c r="E316" s="8"/>
    </row>
    <row r="317" spans="1:5" x14ac:dyDescent="0.2">
      <c r="A317" s="69">
        <v>900505</v>
      </c>
      <c r="B317" s="70" t="s">
        <v>719</v>
      </c>
      <c r="C317" s="71" t="s">
        <v>222</v>
      </c>
      <c r="D317"/>
      <c r="E317" s="8"/>
    </row>
    <row r="318" spans="1:5" x14ac:dyDescent="0.2">
      <c r="A318" s="69">
        <v>375747</v>
      </c>
      <c r="B318" s="70" t="s">
        <v>342</v>
      </c>
      <c r="C318" s="71" t="s">
        <v>222</v>
      </c>
      <c r="D318"/>
      <c r="E318" s="8"/>
    </row>
    <row r="319" spans="1:5" x14ac:dyDescent="0.2">
      <c r="A319" s="69">
        <v>236810</v>
      </c>
      <c r="B319" s="70" t="s">
        <v>343</v>
      </c>
      <c r="C319" s="71" t="s">
        <v>222</v>
      </c>
      <c r="D319"/>
      <c r="E319" s="8"/>
    </row>
    <row r="320" spans="1:5" x14ac:dyDescent="0.2">
      <c r="A320" s="69">
        <v>236828</v>
      </c>
      <c r="B320" s="70" t="s">
        <v>344</v>
      </c>
      <c r="C320" s="71" t="s">
        <v>222</v>
      </c>
      <c r="D320"/>
      <c r="E320" s="8"/>
    </row>
    <row r="321" spans="1:5" x14ac:dyDescent="0.2">
      <c r="A321" s="69">
        <v>236836</v>
      </c>
      <c r="B321" s="70" t="s">
        <v>345</v>
      </c>
      <c r="C321" s="71" t="s">
        <v>222</v>
      </c>
      <c r="D321"/>
      <c r="E321" s="8"/>
    </row>
    <row r="322" spans="1:5" x14ac:dyDescent="0.2">
      <c r="A322" s="69">
        <v>236844</v>
      </c>
      <c r="B322" s="70" t="s">
        <v>346</v>
      </c>
      <c r="C322" s="71" t="s">
        <v>222</v>
      </c>
      <c r="D322"/>
      <c r="E322" s="8"/>
    </row>
    <row r="323" spans="1:5" x14ac:dyDescent="0.2">
      <c r="A323" s="69">
        <v>236851</v>
      </c>
      <c r="B323" s="70" t="s">
        <v>347</v>
      </c>
      <c r="C323" s="71" t="s">
        <v>222</v>
      </c>
      <c r="D323"/>
      <c r="E323" s="8"/>
    </row>
    <row r="324" spans="1:5" x14ac:dyDescent="0.2">
      <c r="A324" s="69">
        <v>236877</v>
      </c>
      <c r="B324" s="70" t="s">
        <v>348</v>
      </c>
      <c r="C324" s="71" t="s">
        <v>222</v>
      </c>
      <c r="D324"/>
      <c r="E324" s="8"/>
    </row>
    <row r="325" spans="1:5" x14ac:dyDescent="0.2">
      <c r="A325" s="69">
        <v>236885</v>
      </c>
      <c r="B325" s="70" t="s">
        <v>349</v>
      </c>
      <c r="C325" s="71" t="s">
        <v>222</v>
      </c>
      <c r="D325"/>
      <c r="E325" s="8"/>
    </row>
    <row r="326" spans="1:5" x14ac:dyDescent="0.2">
      <c r="A326" s="69">
        <v>236893</v>
      </c>
      <c r="B326" s="70" t="s">
        <v>1783</v>
      </c>
      <c r="C326" s="71" t="s">
        <v>222</v>
      </c>
      <c r="D326"/>
      <c r="E326" s="8"/>
    </row>
    <row r="327" spans="1:5" x14ac:dyDescent="0.2">
      <c r="A327" s="69">
        <v>236901</v>
      </c>
      <c r="B327" s="70" t="s">
        <v>1784</v>
      </c>
      <c r="C327" s="71" t="s">
        <v>222</v>
      </c>
      <c r="D327"/>
      <c r="E327" s="8"/>
    </row>
    <row r="328" spans="1:5" x14ac:dyDescent="0.2">
      <c r="A328" s="69">
        <v>236919</v>
      </c>
      <c r="B328" s="70" t="s">
        <v>350</v>
      </c>
      <c r="C328" s="71" t="s">
        <v>222</v>
      </c>
      <c r="D328"/>
      <c r="E328" s="8"/>
    </row>
    <row r="329" spans="1:5" x14ac:dyDescent="0.2">
      <c r="A329" s="69">
        <v>236927</v>
      </c>
      <c r="B329" s="70" t="s">
        <v>1785</v>
      </c>
      <c r="C329" s="71" t="s">
        <v>222</v>
      </c>
      <c r="D329"/>
      <c r="E329" s="8"/>
    </row>
    <row r="330" spans="1:5" x14ac:dyDescent="0.2">
      <c r="A330" s="69">
        <v>236935</v>
      </c>
      <c r="B330" s="70" t="s">
        <v>1786</v>
      </c>
      <c r="C330" s="71" t="s">
        <v>222</v>
      </c>
      <c r="D330"/>
      <c r="E330" s="8"/>
    </row>
    <row r="331" spans="1:5" x14ac:dyDescent="0.2">
      <c r="A331" s="69">
        <v>236943</v>
      </c>
      <c r="B331" s="70" t="s">
        <v>1787</v>
      </c>
      <c r="C331" s="71" t="s">
        <v>222</v>
      </c>
      <c r="D331"/>
    </row>
    <row r="332" spans="1:5" x14ac:dyDescent="0.2">
      <c r="A332" s="69">
        <v>236950</v>
      </c>
      <c r="B332" s="70" t="s">
        <v>1788</v>
      </c>
      <c r="C332" s="71" t="s">
        <v>222</v>
      </c>
      <c r="D332"/>
    </row>
    <row r="333" spans="1:5" x14ac:dyDescent="0.2">
      <c r="A333" s="69">
        <v>236968</v>
      </c>
      <c r="B333" s="70" t="s">
        <v>351</v>
      </c>
      <c r="C333" s="71" t="s">
        <v>222</v>
      </c>
      <c r="D333"/>
    </row>
    <row r="334" spans="1:5" x14ac:dyDescent="0.2">
      <c r="A334" s="69">
        <v>236976</v>
      </c>
      <c r="B334" s="70" t="s">
        <v>352</v>
      </c>
      <c r="C334" s="71" t="s">
        <v>222</v>
      </c>
      <c r="D334"/>
    </row>
    <row r="335" spans="1:5" x14ac:dyDescent="0.2">
      <c r="A335" s="69">
        <v>236984</v>
      </c>
      <c r="B335" s="70" t="s">
        <v>353</v>
      </c>
      <c r="C335" s="71" t="s">
        <v>222</v>
      </c>
      <c r="D335"/>
    </row>
    <row r="336" spans="1:5" x14ac:dyDescent="0.2">
      <c r="A336" s="69">
        <v>236992</v>
      </c>
      <c r="B336" s="70" t="s">
        <v>1789</v>
      </c>
      <c r="C336" s="71" t="s">
        <v>222</v>
      </c>
      <c r="D336"/>
    </row>
    <row r="337" spans="1:5" x14ac:dyDescent="0.2">
      <c r="A337" s="69">
        <v>237016</v>
      </c>
      <c r="B337" s="70" t="s">
        <v>1790</v>
      </c>
      <c r="C337" s="71" t="s">
        <v>222</v>
      </c>
      <c r="D337"/>
    </row>
    <row r="338" spans="1:5" x14ac:dyDescent="0.2">
      <c r="A338" s="69">
        <v>237032</v>
      </c>
      <c r="B338" s="70" t="s">
        <v>1791</v>
      </c>
      <c r="C338" s="71" t="s">
        <v>222</v>
      </c>
      <c r="D338" s="10"/>
    </row>
    <row r="339" spans="1:5" x14ac:dyDescent="0.2">
      <c r="A339" s="69">
        <v>236802</v>
      </c>
      <c r="B339" s="70" t="s">
        <v>1261</v>
      </c>
      <c r="C339" s="71" t="s">
        <v>222</v>
      </c>
      <c r="D339" s="10"/>
    </row>
    <row r="340" spans="1:5" x14ac:dyDescent="0.2">
      <c r="A340" s="69">
        <v>236869</v>
      </c>
      <c r="B340" s="70" t="s">
        <v>1262</v>
      </c>
      <c r="C340" s="71" t="s">
        <v>222</v>
      </c>
      <c r="D340"/>
      <c r="E340" s="8"/>
    </row>
    <row r="341" spans="1:5" x14ac:dyDescent="0.2">
      <c r="A341" s="69">
        <v>19737</v>
      </c>
      <c r="B341" s="70" t="s">
        <v>842</v>
      </c>
      <c r="C341" s="71" t="s">
        <v>222</v>
      </c>
      <c r="D341"/>
      <c r="E341" s="8"/>
    </row>
    <row r="342" spans="1:5" x14ac:dyDescent="0.2">
      <c r="A342" s="69">
        <v>19745</v>
      </c>
      <c r="B342" s="70" t="s">
        <v>843</v>
      </c>
      <c r="C342" s="71" t="s">
        <v>222</v>
      </c>
      <c r="D342"/>
      <c r="E342" s="8"/>
    </row>
    <row r="343" spans="1:5" x14ac:dyDescent="0.2">
      <c r="A343" s="69">
        <v>39255</v>
      </c>
      <c r="B343" s="70" t="s">
        <v>844</v>
      </c>
      <c r="C343" s="71" t="s">
        <v>222</v>
      </c>
      <c r="D343"/>
      <c r="E343" s="8"/>
    </row>
    <row r="344" spans="1:5" x14ac:dyDescent="0.2">
      <c r="A344" s="69">
        <v>19752</v>
      </c>
      <c r="B344" s="70" t="s">
        <v>845</v>
      </c>
      <c r="C344" s="71" t="s">
        <v>222</v>
      </c>
      <c r="D344"/>
      <c r="E344" s="8"/>
    </row>
    <row r="345" spans="1:5" x14ac:dyDescent="0.2">
      <c r="A345" s="69">
        <v>19760</v>
      </c>
      <c r="B345" s="70" t="s">
        <v>846</v>
      </c>
      <c r="C345" s="71" t="s">
        <v>222</v>
      </c>
      <c r="D345"/>
      <c r="E345" s="8"/>
    </row>
    <row r="346" spans="1:5" x14ac:dyDescent="0.2">
      <c r="A346" s="69">
        <v>19778</v>
      </c>
      <c r="B346" s="70" t="s">
        <v>847</v>
      </c>
      <c r="C346" s="71" t="s">
        <v>222</v>
      </c>
      <c r="D346"/>
      <c r="E346" s="8"/>
    </row>
    <row r="347" spans="1:5" x14ac:dyDescent="0.2">
      <c r="A347" s="69">
        <v>19786</v>
      </c>
      <c r="B347" s="70" t="s">
        <v>848</v>
      </c>
      <c r="C347" s="71" t="s">
        <v>222</v>
      </c>
      <c r="D347"/>
      <c r="E347" s="8"/>
    </row>
    <row r="348" spans="1:5" x14ac:dyDescent="0.2">
      <c r="A348" s="69">
        <v>19794</v>
      </c>
      <c r="B348" s="70" t="s">
        <v>849</v>
      </c>
      <c r="C348" s="71" t="s">
        <v>222</v>
      </c>
      <c r="D348"/>
      <c r="E348" s="8"/>
    </row>
    <row r="349" spans="1:5" x14ac:dyDescent="0.2">
      <c r="A349" s="69">
        <v>20503</v>
      </c>
      <c r="B349" s="70" t="s">
        <v>850</v>
      </c>
      <c r="C349" s="71" t="s">
        <v>222</v>
      </c>
      <c r="D349"/>
      <c r="E349" s="8"/>
    </row>
    <row r="350" spans="1:5" x14ac:dyDescent="0.2">
      <c r="A350" s="69">
        <v>19802</v>
      </c>
      <c r="B350" s="70" t="s">
        <v>851</v>
      </c>
      <c r="C350" s="71" t="s">
        <v>222</v>
      </c>
      <c r="D350"/>
      <c r="E350" s="8"/>
    </row>
    <row r="351" spans="1:5" x14ac:dyDescent="0.2">
      <c r="A351" s="69">
        <v>19810</v>
      </c>
      <c r="B351" s="70" t="s">
        <v>852</v>
      </c>
      <c r="C351" s="71" t="s">
        <v>222</v>
      </c>
      <c r="D351"/>
      <c r="E351" s="8"/>
    </row>
    <row r="352" spans="1:5" x14ac:dyDescent="0.2">
      <c r="A352" s="69">
        <v>19836</v>
      </c>
      <c r="B352" s="70" t="s">
        <v>853</v>
      </c>
      <c r="C352" s="71" t="s">
        <v>222</v>
      </c>
      <c r="D352"/>
      <c r="E352" s="8"/>
    </row>
    <row r="353" spans="1:5" x14ac:dyDescent="0.2">
      <c r="A353" s="69">
        <v>83469</v>
      </c>
      <c r="B353" s="70" t="s">
        <v>854</v>
      </c>
      <c r="C353" s="71" t="s">
        <v>222</v>
      </c>
      <c r="D353"/>
      <c r="E353" s="8"/>
    </row>
    <row r="354" spans="1:5" x14ac:dyDescent="0.2">
      <c r="A354" s="69">
        <v>19844</v>
      </c>
      <c r="B354" s="70" t="s">
        <v>855</v>
      </c>
      <c r="C354" s="71" t="s">
        <v>222</v>
      </c>
      <c r="D354"/>
      <c r="E354" s="8"/>
    </row>
    <row r="355" spans="1:5" x14ac:dyDescent="0.2">
      <c r="A355" s="69">
        <v>19851</v>
      </c>
      <c r="B355" s="70" t="s">
        <v>856</v>
      </c>
      <c r="C355" s="71" t="s">
        <v>222</v>
      </c>
      <c r="D355"/>
      <c r="E355" s="8"/>
    </row>
    <row r="356" spans="1:5" x14ac:dyDescent="0.2">
      <c r="A356" s="69">
        <v>19869</v>
      </c>
      <c r="B356" s="70" t="s">
        <v>857</v>
      </c>
      <c r="C356" s="71" t="s">
        <v>222</v>
      </c>
      <c r="D356"/>
      <c r="E356" s="8"/>
    </row>
    <row r="357" spans="1:5" x14ac:dyDescent="0.2">
      <c r="A357" s="69">
        <v>19877</v>
      </c>
      <c r="B357" s="70" t="s">
        <v>858</v>
      </c>
      <c r="C357" s="71" t="s">
        <v>222</v>
      </c>
      <c r="D357"/>
      <c r="E357" s="8"/>
    </row>
    <row r="358" spans="1:5" x14ac:dyDescent="0.2">
      <c r="A358" s="69">
        <v>20511</v>
      </c>
      <c r="B358" s="70" t="s">
        <v>859</v>
      </c>
      <c r="C358" s="71" t="s">
        <v>222</v>
      </c>
      <c r="D358"/>
      <c r="E358" s="8"/>
    </row>
    <row r="359" spans="1:5" x14ac:dyDescent="0.2">
      <c r="A359" s="69">
        <v>18424</v>
      </c>
      <c r="B359" s="70" t="s">
        <v>860</v>
      </c>
      <c r="C359" s="71" t="s">
        <v>222</v>
      </c>
      <c r="D359"/>
      <c r="E359" s="8"/>
    </row>
    <row r="360" spans="1:5" x14ac:dyDescent="0.2">
      <c r="A360" s="69">
        <v>19885</v>
      </c>
      <c r="B360" s="70" t="s">
        <v>861</v>
      </c>
      <c r="C360" s="71" t="s">
        <v>222</v>
      </c>
      <c r="D360"/>
      <c r="E360" s="8"/>
    </row>
    <row r="361" spans="1:5" x14ac:dyDescent="0.2">
      <c r="A361" s="69">
        <v>19901</v>
      </c>
      <c r="B361" s="70" t="s">
        <v>862</v>
      </c>
      <c r="C361" s="71" t="s">
        <v>222</v>
      </c>
      <c r="D361"/>
      <c r="E361" s="8"/>
    </row>
    <row r="362" spans="1:5" x14ac:dyDescent="0.2">
      <c r="A362" s="69">
        <v>3376</v>
      </c>
      <c r="B362" s="70" t="s">
        <v>863</v>
      </c>
      <c r="C362" s="71" t="s">
        <v>225</v>
      </c>
      <c r="D362"/>
      <c r="E362" s="8"/>
    </row>
    <row r="363" spans="1:5" x14ac:dyDescent="0.2">
      <c r="A363" s="69">
        <v>364562</v>
      </c>
      <c r="B363" s="70" t="s">
        <v>864</v>
      </c>
      <c r="C363" s="71" t="s">
        <v>222</v>
      </c>
      <c r="D363"/>
      <c r="E363" s="8"/>
    </row>
    <row r="364" spans="1:5" x14ac:dyDescent="0.2">
      <c r="A364" s="69">
        <v>375058</v>
      </c>
      <c r="B364" s="70" t="s">
        <v>865</v>
      </c>
      <c r="C364" s="71" t="s">
        <v>222</v>
      </c>
      <c r="D364"/>
      <c r="E364" s="8"/>
    </row>
    <row r="365" spans="1:5" x14ac:dyDescent="0.2">
      <c r="A365" s="69">
        <v>375056</v>
      </c>
      <c r="B365" s="70" t="s">
        <v>866</v>
      </c>
      <c r="C365" s="71" t="s">
        <v>222</v>
      </c>
      <c r="D365"/>
      <c r="E365" s="8"/>
    </row>
    <row r="366" spans="1:5" x14ac:dyDescent="0.2">
      <c r="A366" s="69">
        <v>352697</v>
      </c>
      <c r="B366" s="70" t="s">
        <v>867</v>
      </c>
      <c r="C366" s="71" t="s">
        <v>225</v>
      </c>
      <c r="D366"/>
      <c r="E366" s="8"/>
    </row>
    <row r="367" spans="1:5" x14ac:dyDescent="0.2">
      <c r="A367" s="69">
        <v>378858</v>
      </c>
      <c r="B367" s="70" t="s">
        <v>1792</v>
      </c>
      <c r="C367" s="71" t="s">
        <v>222</v>
      </c>
      <c r="D367"/>
      <c r="E367" s="8"/>
    </row>
    <row r="368" spans="1:5" x14ac:dyDescent="0.2">
      <c r="A368" s="69">
        <v>360874</v>
      </c>
      <c r="B368" s="70" t="s">
        <v>868</v>
      </c>
      <c r="C368" s="71" t="s">
        <v>222</v>
      </c>
      <c r="D368"/>
      <c r="E368" s="8"/>
    </row>
    <row r="369" spans="1:5" x14ac:dyDescent="0.2">
      <c r="A369" s="69">
        <v>39586</v>
      </c>
      <c r="B369" s="70" t="s">
        <v>354</v>
      </c>
      <c r="C369" s="71" t="s">
        <v>222</v>
      </c>
      <c r="D369"/>
      <c r="E369" s="8"/>
    </row>
    <row r="370" spans="1:5" x14ac:dyDescent="0.2">
      <c r="A370" s="69">
        <v>39479</v>
      </c>
      <c r="B370" s="70" t="s">
        <v>420</v>
      </c>
      <c r="C370" s="71" t="s">
        <v>222</v>
      </c>
      <c r="D370"/>
      <c r="E370" s="8"/>
    </row>
    <row r="371" spans="1:5" x14ac:dyDescent="0.2">
      <c r="A371" s="69">
        <v>260653</v>
      </c>
      <c r="B371" s="70" t="s">
        <v>355</v>
      </c>
      <c r="C371" s="71" t="s">
        <v>222</v>
      </c>
      <c r="D371"/>
      <c r="E371" s="8"/>
    </row>
    <row r="372" spans="1:5" x14ac:dyDescent="0.2">
      <c r="A372" s="69">
        <v>19919</v>
      </c>
      <c r="B372" s="70" t="s">
        <v>356</v>
      </c>
      <c r="C372" s="71" t="s">
        <v>222</v>
      </c>
      <c r="D372"/>
      <c r="E372" s="8"/>
    </row>
    <row r="373" spans="1:5" x14ac:dyDescent="0.2">
      <c r="A373" s="69">
        <v>19935</v>
      </c>
      <c r="B373" s="70" t="s">
        <v>357</v>
      </c>
      <c r="C373" s="71" t="s">
        <v>222</v>
      </c>
      <c r="D373"/>
      <c r="E373" s="8"/>
    </row>
    <row r="374" spans="1:5" x14ac:dyDescent="0.2">
      <c r="A374" s="69">
        <v>19950</v>
      </c>
      <c r="B374" s="70" t="s">
        <v>1263</v>
      </c>
      <c r="C374" s="71" t="s">
        <v>222</v>
      </c>
      <c r="D374"/>
      <c r="E374" s="8"/>
    </row>
    <row r="375" spans="1:5" x14ac:dyDescent="0.2">
      <c r="A375" s="69">
        <v>81299</v>
      </c>
      <c r="B375" s="70" t="s">
        <v>358</v>
      </c>
      <c r="C375" s="71" t="s">
        <v>222</v>
      </c>
      <c r="D375"/>
      <c r="E375" s="8"/>
    </row>
    <row r="376" spans="1:5" x14ac:dyDescent="0.2">
      <c r="A376" s="69">
        <v>378810</v>
      </c>
      <c r="B376" s="70" t="s">
        <v>1264</v>
      </c>
      <c r="C376" s="71" t="s">
        <v>222</v>
      </c>
      <c r="D376"/>
      <c r="E376" s="8"/>
    </row>
    <row r="377" spans="1:5" x14ac:dyDescent="0.2">
      <c r="A377" s="69">
        <v>378809</v>
      </c>
      <c r="B377" s="70" t="s">
        <v>1265</v>
      </c>
      <c r="C377" s="71" t="s">
        <v>222</v>
      </c>
      <c r="D377"/>
      <c r="E377" s="8"/>
    </row>
    <row r="378" spans="1:5" x14ac:dyDescent="0.2">
      <c r="A378" s="69">
        <v>378852</v>
      </c>
      <c r="B378" s="70" t="s">
        <v>1266</v>
      </c>
      <c r="C378" s="71" t="s">
        <v>222</v>
      </c>
      <c r="D378"/>
      <c r="E378" s="8"/>
    </row>
    <row r="379" spans="1:5" x14ac:dyDescent="0.2">
      <c r="A379" s="69">
        <v>378855</v>
      </c>
      <c r="B379" s="70" t="s">
        <v>1269</v>
      </c>
      <c r="C379" s="71" t="s">
        <v>222</v>
      </c>
      <c r="D379"/>
      <c r="E379" s="8"/>
    </row>
    <row r="380" spans="1:5" x14ac:dyDescent="0.2">
      <c r="A380" s="69">
        <v>378854</v>
      </c>
      <c r="B380" s="70" t="s">
        <v>1271</v>
      </c>
      <c r="C380" s="71" t="s">
        <v>222</v>
      </c>
      <c r="D380"/>
      <c r="E380" s="8"/>
    </row>
    <row r="381" spans="1:5" x14ac:dyDescent="0.2">
      <c r="A381" s="69">
        <v>378849</v>
      </c>
      <c r="B381" s="70" t="s">
        <v>1267</v>
      </c>
      <c r="C381" s="71" t="s">
        <v>222</v>
      </c>
      <c r="D381"/>
      <c r="E381" s="8"/>
    </row>
    <row r="382" spans="1:5" x14ac:dyDescent="0.2">
      <c r="A382" s="69">
        <v>378851</v>
      </c>
      <c r="B382" s="70" t="s">
        <v>1268</v>
      </c>
      <c r="C382" s="71" t="s">
        <v>222</v>
      </c>
      <c r="D382"/>
      <c r="E382" s="8"/>
    </row>
    <row r="383" spans="1:5" x14ac:dyDescent="0.2">
      <c r="A383" s="69">
        <v>378853</v>
      </c>
      <c r="B383" s="70" t="s">
        <v>1270</v>
      </c>
      <c r="C383" s="71" t="s">
        <v>222</v>
      </c>
      <c r="D383"/>
      <c r="E383" s="8"/>
    </row>
    <row r="384" spans="1:5" x14ac:dyDescent="0.2">
      <c r="A384" s="69">
        <v>378850</v>
      </c>
      <c r="B384" s="70" t="s">
        <v>1272</v>
      </c>
      <c r="C384" s="71" t="s">
        <v>222</v>
      </c>
      <c r="D384"/>
      <c r="E384" s="8"/>
    </row>
    <row r="385" spans="1:5" x14ac:dyDescent="0.2">
      <c r="A385" s="69">
        <v>228619</v>
      </c>
      <c r="B385" s="70" t="s">
        <v>1273</v>
      </c>
      <c r="C385" s="71" t="s">
        <v>222</v>
      </c>
      <c r="D385"/>
      <c r="E385" s="8"/>
    </row>
    <row r="386" spans="1:5" x14ac:dyDescent="0.2">
      <c r="A386" s="69">
        <v>228585</v>
      </c>
      <c r="B386" s="70" t="s">
        <v>1793</v>
      </c>
      <c r="C386" s="71" t="s">
        <v>222</v>
      </c>
      <c r="D386"/>
      <c r="E386" s="8"/>
    </row>
    <row r="387" spans="1:5" x14ac:dyDescent="0.2">
      <c r="A387" s="69">
        <v>230052</v>
      </c>
      <c r="B387" s="70" t="s">
        <v>1274</v>
      </c>
      <c r="C387" s="71" t="s">
        <v>222</v>
      </c>
      <c r="D387"/>
      <c r="E387" s="8"/>
    </row>
    <row r="388" spans="1:5" x14ac:dyDescent="0.2">
      <c r="A388" s="69">
        <v>230615</v>
      </c>
      <c r="B388" s="70" t="s">
        <v>1275</v>
      </c>
      <c r="C388" s="71" t="s">
        <v>222</v>
      </c>
      <c r="D388"/>
      <c r="E388" s="8"/>
    </row>
    <row r="389" spans="1:5" x14ac:dyDescent="0.2">
      <c r="A389" s="69">
        <v>230565</v>
      </c>
      <c r="B389" s="70" t="s">
        <v>1276</v>
      </c>
      <c r="C389" s="71" t="s">
        <v>222</v>
      </c>
      <c r="D389"/>
      <c r="E389" s="8"/>
    </row>
    <row r="390" spans="1:5" x14ac:dyDescent="0.2">
      <c r="A390" s="69">
        <v>230557</v>
      </c>
      <c r="B390" s="70" t="s">
        <v>1277</v>
      </c>
      <c r="C390" s="71" t="s">
        <v>222</v>
      </c>
      <c r="D390"/>
      <c r="E390" s="8"/>
    </row>
    <row r="391" spans="1:5" x14ac:dyDescent="0.2">
      <c r="A391" s="69">
        <v>230623</v>
      </c>
      <c r="B391" s="70" t="s">
        <v>1278</v>
      </c>
      <c r="C391" s="71" t="s">
        <v>222</v>
      </c>
      <c r="D391"/>
      <c r="E391" s="8"/>
    </row>
    <row r="392" spans="1:5" x14ac:dyDescent="0.2">
      <c r="A392" s="69">
        <v>230573</v>
      </c>
      <c r="B392" s="70" t="s">
        <v>1279</v>
      </c>
      <c r="C392" s="71" t="s">
        <v>222</v>
      </c>
      <c r="D392"/>
      <c r="E392" s="8"/>
    </row>
    <row r="393" spans="1:5" x14ac:dyDescent="0.2">
      <c r="A393" s="69">
        <v>230581</v>
      </c>
      <c r="B393" s="70" t="s">
        <v>1280</v>
      </c>
      <c r="C393" s="71" t="s">
        <v>222</v>
      </c>
      <c r="D393"/>
      <c r="E393" s="8"/>
    </row>
    <row r="394" spans="1:5" x14ac:dyDescent="0.2">
      <c r="A394" s="69">
        <v>230599</v>
      </c>
      <c r="B394" s="70" t="s">
        <v>1281</v>
      </c>
      <c r="C394" s="71" t="s">
        <v>222</v>
      </c>
      <c r="D394"/>
      <c r="E394" s="8"/>
    </row>
    <row r="395" spans="1:5" x14ac:dyDescent="0.2">
      <c r="A395" s="69">
        <v>365698</v>
      </c>
      <c r="B395" s="70" t="s">
        <v>1282</v>
      </c>
      <c r="C395" s="71" t="s">
        <v>222</v>
      </c>
      <c r="D395"/>
      <c r="E395" s="8"/>
    </row>
    <row r="396" spans="1:5" x14ac:dyDescent="0.2">
      <c r="A396" s="69">
        <v>365699</v>
      </c>
      <c r="B396" s="70" t="s">
        <v>1283</v>
      </c>
      <c r="C396" s="71" t="s">
        <v>222</v>
      </c>
      <c r="D396"/>
      <c r="E396" s="8"/>
    </row>
    <row r="397" spans="1:5" x14ac:dyDescent="0.2">
      <c r="A397" s="69">
        <v>231787</v>
      </c>
      <c r="B397" s="70" t="s">
        <v>1284</v>
      </c>
      <c r="C397" s="71" t="s">
        <v>222</v>
      </c>
      <c r="D397"/>
      <c r="E397" s="8"/>
    </row>
    <row r="398" spans="1:5" x14ac:dyDescent="0.2">
      <c r="A398" s="69">
        <v>231753</v>
      </c>
      <c r="B398" s="70" t="s">
        <v>1285</v>
      </c>
      <c r="C398" s="71" t="s">
        <v>222</v>
      </c>
      <c r="D398"/>
      <c r="E398" s="8"/>
    </row>
    <row r="399" spans="1:5" x14ac:dyDescent="0.2">
      <c r="A399" s="69">
        <v>231811</v>
      </c>
      <c r="B399" s="70" t="s">
        <v>1286</v>
      </c>
      <c r="C399" s="71" t="s">
        <v>222</v>
      </c>
      <c r="D399"/>
      <c r="E399" s="8"/>
    </row>
    <row r="400" spans="1:5" x14ac:dyDescent="0.2">
      <c r="A400" s="69">
        <v>231795</v>
      </c>
      <c r="B400" s="70" t="s">
        <v>1287</v>
      </c>
      <c r="C400" s="71" t="s">
        <v>222</v>
      </c>
      <c r="D400"/>
      <c r="E400" s="8"/>
    </row>
    <row r="401" spans="1:5" x14ac:dyDescent="0.2">
      <c r="A401" s="69">
        <v>227850</v>
      </c>
      <c r="B401" s="70" t="s">
        <v>421</v>
      </c>
      <c r="C401" s="71" t="s">
        <v>222</v>
      </c>
      <c r="D401"/>
      <c r="E401" s="8"/>
    </row>
    <row r="402" spans="1:5" x14ac:dyDescent="0.2">
      <c r="A402" s="69">
        <v>227868</v>
      </c>
      <c r="B402" s="70" t="s">
        <v>422</v>
      </c>
      <c r="C402" s="71" t="s">
        <v>222</v>
      </c>
      <c r="D402"/>
      <c r="E402" s="8"/>
    </row>
    <row r="403" spans="1:5" x14ac:dyDescent="0.2">
      <c r="A403" s="69">
        <v>227876</v>
      </c>
      <c r="B403" s="70" t="s">
        <v>423</v>
      </c>
      <c r="C403" s="71" t="s">
        <v>222</v>
      </c>
      <c r="D403"/>
      <c r="E403" s="8"/>
    </row>
    <row r="404" spans="1:5" x14ac:dyDescent="0.2">
      <c r="A404" s="69">
        <v>227884</v>
      </c>
      <c r="B404" s="70" t="s">
        <v>424</v>
      </c>
      <c r="C404" s="71" t="s">
        <v>222</v>
      </c>
      <c r="D404"/>
      <c r="E404" s="8"/>
    </row>
    <row r="405" spans="1:5" x14ac:dyDescent="0.2">
      <c r="A405" s="69">
        <v>231670</v>
      </c>
      <c r="B405" s="70" t="s">
        <v>425</v>
      </c>
      <c r="C405" s="71" t="s">
        <v>222</v>
      </c>
      <c r="D405"/>
      <c r="E405" s="8"/>
    </row>
    <row r="406" spans="1:5" x14ac:dyDescent="0.2">
      <c r="A406" s="69">
        <v>231696</v>
      </c>
      <c r="B406" s="70" t="s">
        <v>426</v>
      </c>
      <c r="C406" s="71" t="s">
        <v>222</v>
      </c>
      <c r="D406"/>
      <c r="E406" s="8"/>
    </row>
    <row r="407" spans="1:5" x14ac:dyDescent="0.2">
      <c r="A407" s="69">
        <v>231688</v>
      </c>
      <c r="B407" s="70" t="s">
        <v>427</v>
      </c>
      <c r="C407" s="71" t="s">
        <v>222</v>
      </c>
      <c r="D407"/>
      <c r="E407" s="8"/>
    </row>
    <row r="408" spans="1:5" x14ac:dyDescent="0.2">
      <c r="A408" s="69">
        <v>379680</v>
      </c>
      <c r="B408" s="70" t="s">
        <v>566</v>
      </c>
      <c r="C408" s="71" t="s">
        <v>222</v>
      </c>
      <c r="D408"/>
      <c r="E408" s="8"/>
    </row>
    <row r="409" spans="1:5" x14ac:dyDescent="0.2">
      <c r="A409" s="69">
        <v>331710</v>
      </c>
      <c r="B409" s="70" t="s">
        <v>359</v>
      </c>
      <c r="C409" s="71" t="s">
        <v>222</v>
      </c>
      <c r="D409"/>
      <c r="E409" s="8"/>
    </row>
    <row r="410" spans="1:5" x14ac:dyDescent="0.2">
      <c r="A410" s="69">
        <v>331728</v>
      </c>
      <c r="B410" s="70" t="s">
        <v>360</v>
      </c>
      <c r="C410" s="71" t="s">
        <v>222</v>
      </c>
      <c r="D410"/>
      <c r="E410" s="8"/>
    </row>
    <row r="411" spans="1:5" x14ac:dyDescent="0.2">
      <c r="A411" s="69">
        <v>331736</v>
      </c>
      <c r="B411" s="70" t="s">
        <v>361</v>
      </c>
      <c r="C411" s="71" t="s">
        <v>222</v>
      </c>
      <c r="D411"/>
      <c r="E411" s="8"/>
    </row>
    <row r="412" spans="1:5" x14ac:dyDescent="0.2">
      <c r="A412" s="69">
        <v>331744</v>
      </c>
      <c r="B412" s="70" t="s">
        <v>362</v>
      </c>
      <c r="C412" s="71" t="s">
        <v>222</v>
      </c>
      <c r="D412"/>
      <c r="E412" s="8"/>
    </row>
    <row r="413" spans="1:5" x14ac:dyDescent="0.2">
      <c r="A413" s="69">
        <v>331751</v>
      </c>
      <c r="B413" s="70" t="s">
        <v>363</v>
      </c>
      <c r="C413" s="71" t="s">
        <v>222</v>
      </c>
      <c r="D413"/>
      <c r="E413" s="8"/>
    </row>
    <row r="414" spans="1:5" x14ac:dyDescent="0.2">
      <c r="A414" s="69">
        <v>331769</v>
      </c>
      <c r="B414" s="70" t="s">
        <v>364</v>
      </c>
      <c r="C414" s="71" t="s">
        <v>222</v>
      </c>
      <c r="D414"/>
      <c r="E414" s="8"/>
    </row>
    <row r="415" spans="1:5" x14ac:dyDescent="0.2">
      <c r="A415" s="69">
        <v>331777</v>
      </c>
      <c r="B415" s="70" t="s">
        <v>365</v>
      </c>
      <c r="C415" s="71" t="s">
        <v>222</v>
      </c>
      <c r="D415"/>
      <c r="E415" s="8"/>
    </row>
    <row r="416" spans="1:5" x14ac:dyDescent="0.2">
      <c r="A416" s="69">
        <v>224931</v>
      </c>
      <c r="B416" s="70" t="s">
        <v>1288</v>
      </c>
      <c r="C416" s="71" t="s">
        <v>222</v>
      </c>
      <c r="D416"/>
      <c r="E416" s="8"/>
    </row>
    <row r="417" spans="1:5" x14ac:dyDescent="0.2">
      <c r="A417" s="69">
        <v>362866</v>
      </c>
      <c r="B417" s="70" t="s">
        <v>1289</v>
      </c>
      <c r="C417" s="71" t="s">
        <v>222</v>
      </c>
      <c r="D417"/>
      <c r="E417" s="8"/>
    </row>
    <row r="418" spans="1:5" x14ac:dyDescent="0.2">
      <c r="A418" s="69">
        <v>327726</v>
      </c>
      <c r="B418" s="70" t="s">
        <v>1290</v>
      </c>
      <c r="C418" s="71" t="s">
        <v>222</v>
      </c>
      <c r="D418"/>
      <c r="E418" s="8"/>
    </row>
    <row r="419" spans="1:5" x14ac:dyDescent="0.2">
      <c r="A419" s="69">
        <v>379679</v>
      </c>
      <c r="B419" s="70" t="s">
        <v>1291</v>
      </c>
      <c r="C419" s="71" t="s">
        <v>222</v>
      </c>
      <c r="D419"/>
      <c r="E419" s="8"/>
    </row>
    <row r="420" spans="1:5" x14ac:dyDescent="0.2">
      <c r="A420" s="69">
        <v>327759</v>
      </c>
      <c r="B420" s="70" t="s">
        <v>1292</v>
      </c>
      <c r="C420" s="71" t="s">
        <v>222</v>
      </c>
      <c r="D420"/>
      <c r="E420" s="8"/>
    </row>
    <row r="421" spans="1:5" x14ac:dyDescent="0.2">
      <c r="A421" s="69">
        <v>327767</v>
      </c>
      <c r="B421" s="70" t="s">
        <v>1293</v>
      </c>
      <c r="C421" s="71" t="s">
        <v>222</v>
      </c>
      <c r="D421"/>
      <c r="E421" s="8"/>
    </row>
    <row r="422" spans="1:5" x14ac:dyDescent="0.2">
      <c r="A422" s="69">
        <v>227819</v>
      </c>
      <c r="B422" s="70" t="s">
        <v>1294</v>
      </c>
      <c r="C422" s="71" t="s">
        <v>222</v>
      </c>
      <c r="D422"/>
      <c r="E422" s="8"/>
    </row>
    <row r="423" spans="1:5" x14ac:dyDescent="0.2">
      <c r="A423" s="69">
        <v>227769</v>
      </c>
      <c r="B423" s="70" t="s">
        <v>1295</v>
      </c>
      <c r="C423" s="71" t="s">
        <v>222</v>
      </c>
      <c r="D423"/>
      <c r="E423" s="8"/>
    </row>
    <row r="424" spans="1:5" x14ac:dyDescent="0.2">
      <c r="A424" s="69">
        <v>227777</v>
      </c>
      <c r="B424" s="70" t="s">
        <v>1296</v>
      </c>
      <c r="C424" s="71" t="s">
        <v>222</v>
      </c>
      <c r="D424"/>
      <c r="E424" s="8"/>
    </row>
    <row r="425" spans="1:5" x14ac:dyDescent="0.2">
      <c r="A425" s="69">
        <v>227785</v>
      </c>
      <c r="B425" s="70" t="s">
        <v>1297</v>
      </c>
      <c r="C425" s="71" t="s">
        <v>222</v>
      </c>
      <c r="D425"/>
      <c r="E425" s="8"/>
    </row>
    <row r="426" spans="1:5" x14ac:dyDescent="0.2">
      <c r="A426" s="69">
        <v>227793</v>
      </c>
      <c r="B426" s="70" t="s">
        <v>1298</v>
      </c>
      <c r="C426" s="71" t="s">
        <v>222</v>
      </c>
      <c r="D426"/>
      <c r="E426" s="8"/>
    </row>
    <row r="427" spans="1:5" x14ac:dyDescent="0.2">
      <c r="A427" s="69">
        <v>227801</v>
      </c>
      <c r="B427" s="70" t="s">
        <v>1299</v>
      </c>
      <c r="C427" s="71" t="s">
        <v>222</v>
      </c>
      <c r="D427"/>
      <c r="E427" s="8"/>
    </row>
    <row r="428" spans="1:5" x14ac:dyDescent="0.2">
      <c r="A428" s="69">
        <v>227827</v>
      </c>
      <c r="B428" s="70" t="s">
        <v>1300</v>
      </c>
      <c r="C428" s="71" t="s">
        <v>222</v>
      </c>
      <c r="D428"/>
      <c r="E428" s="8"/>
    </row>
    <row r="429" spans="1:5" x14ac:dyDescent="0.2">
      <c r="A429" s="69">
        <v>231175</v>
      </c>
      <c r="B429" s="70" t="s">
        <v>366</v>
      </c>
      <c r="C429" s="71" t="s">
        <v>222</v>
      </c>
      <c r="D429"/>
      <c r="E429" s="8"/>
    </row>
    <row r="430" spans="1:5" x14ac:dyDescent="0.2">
      <c r="A430" s="69">
        <v>227983</v>
      </c>
      <c r="B430" s="70" t="s">
        <v>1301</v>
      </c>
      <c r="C430" s="71" t="s">
        <v>222</v>
      </c>
      <c r="D430"/>
      <c r="E430" s="8"/>
    </row>
    <row r="431" spans="1:5" x14ac:dyDescent="0.2">
      <c r="A431" s="69">
        <v>377357</v>
      </c>
      <c r="B431" s="70" t="s">
        <v>1061</v>
      </c>
      <c r="C431" s="71" t="s">
        <v>222</v>
      </c>
      <c r="D431"/>
      <c r="E431" s="8"/>
    </row>
    <row r="432" spans="1:5" x14ac:dyDescent="0.2">
      <c r="A432" s="69">
        <v>20453</v>
      </c>
      <c r="B432" s="70" t="s">
        <v>1302</v>
      </c>
      <c r="C432" s="71" t="s">
        <v>222</v>
      </c>
      <c r="D432"/>
      <c r="E432" s="8"/>
    </row>
    <row r="433" spans="1:5" x14ac:dyDescent="0.2">
      <c r="A433" s="69">
        <v>20446</v>
      </c>
      <c r="B433" s="70" t="s">
        <v>1303</v>
      </c>
      <c r="C433" s="71" t="s">
        <v>222</v>
      </c>
      <c r="D433"/>
      <c r="E433" s="8"/>
    </row>
    <row r="434" spans="1:5" x14ac:dyDescent="0.2">
      <c r="A434" s="69">
        <v>227074</v>
      </c>
      <c r="B434" s="70" t="s">
        <v>1304</v>
      </c>
      <c r="C434" s="71" t="s">
        <v>222</v>
      </c>
      <c r="D434"/>
      <c r="E434" s="8"/>
    </row>
    <row r="435" spans="1:5" x14ac:dyDescent="0.2">
      <c r="A435" s="69">
        <v>227058</v>
      </c>
      <c r="B435" s="70" t="s">
        <v>1305</v>
      </c>
      <c r="C435" s="71" t="s">
        <v>222</v>
      </c>
      <c r="D435"/>
      <c r="E435" s="8"/>
    </row>
    <row r="436" spans="1:5" x14ac:dyDescent="0.2">
      <c r="A436" s="69">
        <v>227066</v>
      </c>
      <c r="B436" s="70" t="s">
        <v>1306</v>
      </c>
      <c r="C436" s="71" t="s">
        <v>222</v>
      </c>
      <c r="D436"/>
      <c r="E436" s="8"/>
    </row>
    <row r="437" spans="1:5" x14ac:dyDescent="0.2">
      <c r="A437" s="69">
        <v>227090</v>
      </c>
      <c r="B437" s="70" t="s">
        <v>1307</v>
      </c>
      <c r="C437" s="71" t="s">
        <v>222</v>
      </c>
      <c r="D437"/>
      <c r="E437" s="8"/>
    </row>
    <row r="438" spans="1:5" x14ac:dyDescent="0.2">
      <c r="A438" s="69">
        <v>231050</v>
      </c>
      <c r="B438" s="70" t="s">
        <v>1308</v>
      </c>
      <c r="C438" s="71" t="s">
        <v>222</v>
      </c>
      <c r="D438"/>
      <c r="E438" s="8"/>
    </row>
    <row r="439" spans="1:5" x14ac:dyDescent="0.2">
      <c r="A439" s="69">
        <v>338731</v>
      </c>
      <c r="B439" s="70" t="s">
        <v>1309</v>
      </c>
      <c r="C439" s="71" t="s">
        <v>222</v>
      </c>
      <c r="D439"/>
      <c r="E439" s="8"/>
    </row>
    <row r="440" spans="1:5" x14ac:dyDescent="0.2">
      <c r="A440" s="69">
        <v>231886</v>
      </c>
      <c r="B440" s="70" t="s">
        <v>1310</v>
      </c>
      <c r="C440" s="71" t="s">
        <v>222</v>
      </c>
      <c r="D440"/>
      <c r="E440" s="8"/>
    </row>
    <row r="441" spans="1:5" x14ac:dyDescent="0.2">
      <c r="A441" s="69">
        <v>227389</v>
      </c>
      <c r="B441" s="70" t="s">
        <v>1311</v>
      </c>
      <c r="C441" s="71" t="s">
        <v>222</v>
      </c>
      <c r="D441"/>
      <c r="E441" s="8"/>
    </row>
    <row r="442" spans="1:5" x14ac:dyDescent="0.2">
      <c r="A442" s="69">
        <v>227348</v>
      </c>
      <c r="B442" s="70" t="s">
        <v>869</v>
      </c>
      <c r="C442" s="71" t="s">
        <v>222</v>
      </c>
      <c r="D442"/>
      <c r="E442" s="8"/>
    </row>
    <row r="443" spans="1:5" x14ac:dyDescent="0.2">
      <c r="A443" s="69">
        <v>227082</v>
      </c>
      <c r="B443" s="70" t="s">
        <v>1312</v>
      </c>
      <c r="C443" s="71" t="s">
        <v>222</v>
      </c>
      <c r="D443"/>
      <c r="E443" s="8"/>
    </row>
    <row r="444" spans="1:5" x14ac:dyDescent="0.2">
      <c r="A444" s="69">
        <v>227041</v>
      </c>
      <c r="B444" s="70" t="s">
        <v>1313</v>
      </c>
      <c r="C444" s="71" t="s">
        <v>222</v>
      </c>
      <c r="D444"/>
      <c r="E444" s="8"/>
    </row>
    <row r="445" spans="1:5" x14ac:dyDescent="0.2">
      <c r="A445" s="69">
        <v>227405</v>
      </c>
      <c r="B445" s="70" t="s">
        <v>1314</v>
      </c>
      <c r="C445" s="71" t="s">
        <v>222</v>
      </c>
      <c r="D445"/>
      <c r="E445" s="8"/>
    </row>
    <row r="446" spans="1:5" x14ac:dyDescent="0.2">
      <c r="A446" s="69">
        <v>227454</v>
      </c>
      <c r="B446" s="70" t="s">
        <v>1315</v>
      </c>
      <c r="C446" s="71" t="s">
        <v>222</v>
      </c>
      <c r="D446"/>
      <c r="E446" s="8"/>
    </row>
    <row r="447" spans="1:5" x14ac:dyDescent="0.2">
      <c r="A447" s="69">
        <v>227462</v>
      </c>
      <c r="B447" s="70" t="s">
        <v>1316</v>
      </c>
      <c r="C447" s="71" t="s">
        <v>222</v>
      </c>
      <c r="D447"/>
      <c r="E447" s="8"/>
    </row>
    <row r="448" spans="1:5" x14ac:dyDescent="0.2">
      <c r="A448" s="69">
        <v>227470</v>
      </c>
      <c r="B448" s="70" t="s">
        <v>1317</v>
      </c>
      <c r="C448" s="71" t="s">
        <v>222</v>
      </c>
      <c r="D448"/>
      <c r="E448" s="8"/>
    </row>
    <row r="449" spans="1:5" x14ac:dyDescent="0.2">
      <c r="A449" s="69">
        <v>227488</v>
      </c>
      <c r="B449" s="70" t="s">
        <v>1318</v>
      </c>
      <c r="C449" s="71" t="s">
        <v>222</v>
      </c>
      <c r="D449"/>
      <c r="E449" s="8"/>
    </row>
    <row r="450" spans="1:5" x14ac:dyDescent="0.2">
      <c r="A450" s="69">
        <v>227447</v>
      </c>
      <c r="B450" s="70" t="s">
        <v>1319</v>
      </c>
      <c r="C450" s="71" t="s">
        <v>222</v>
      </c>
      <c r="D450"/>
      <c r="E450" s="8"/>
    </row>
    <row r="451" spans="1:5" x14ac:dyDescent="0.2">
      <c r="A451" s="69">
        <v>353201</v>
      </c>
      <c r="B451" s="70" t="s">
        <v>1320</v>
      </c>
      <c r="C451" s="71" t="s">
        <v>222</v>
      </c>
      <c r="D451"/>
      <c r="E451" s="8"/>
    </row>
    <row r="452" spans="1:5" x14ac:dyDescent="0.2">
      <c r="A452" s="69">
        <v>372668</v>
      </c>
      <c r="B452" s="70" t="s">
        <v>1321</v>
      </c>
      <c r="C452" s="71" t="s">
        <v>222</v>
      </c>
      <c r="D452"/>
      <c r="E452" s="8"/>
    </row>
    <row r="453" spans="1:5" x14ac:dyDescent="0.2">
      <c r="A453" s="69">
        <v>353196</v>
      </c>
      <c r="B453" s="70" t="s">
        <v>1322</v>
      </c>
      <c r="C453" s="71" t="s">
        <v>222</v>
      </c>
      <c r="D453"/>
      <c r="E453" s="8"/>
    </row>
    <row r="454" spans="1:5" x14ac:dyDescent="0.2">
      <c r="A454" s="69">
        <v>372671</v>
      </c>
      <c r="B454" s="70" t="s">
        <v>1323</v>
      </c>
      <c r="C454" s="71" t="s">
        <v>222</v>
      </c>
      <c r="D454"/>
      <c r="E454" s="8"/>
    </row>
    <row r="455" spans="1:5" x14ac:dyDescent="0.2">
      <c r="A455" s="69">
        <v>353197</v>
      </c>
      <c r="B455" s="70" t="s">
        <v>1324</v>
      </c>
      <c r="C455" s="71" t="s">
        <v>222</v>
      </c>
      <c r="D455"/>
      <c r="E455" s="8"/>
    </row>
    <row r="456" spans="1:5" x14ac:dyDescent="0.2">
      <c r="A456" s="69">
        <v>353198</v>
      </c>
      <c r="B456" s="70" t="s">
        <v>1325</v>
      </c>
      <c r="C456" s="71" t="s">
        <v>222</v>
      </c>
      <c r="D456"/>
      <c r="E456" s="8"/>
    </row>
    <row r="457" spans="1:5" x14ac:dyDescent="0.2">
      <c r="A457" s="69">
        <v>353199</v>
      </c>
      <c r="B457" s="70" t="s">
        <v>1326</v>
      </c>
      <c r="C457" s="71" t="s">
        <v>222</v>
      </c>
      <c r="D457"/>
      <c r="E457" s="8"/>
    </row>
    <row r="458" spans="1:5" x14ac:dyDescent="0.2">
      <c r="A458" s="69">
        <v>353200</v>
      </c>
      <c r="B458" s="70" t="s">
        <v>1327</v>
      </c>
      <c r="C458" s="71" t="s">
        <v>222</v>
      </c>
      <c r="D458"/>
      <c r="E458" s="8"/>
    </row>
    <row r="459" spans="1:5" x14ac:dyDescent="0.2">
      <c r="A459" s="69">
        <v>376793</v>
      </c>
      <c r="B459" s="70" t="s">
        <v>367</v>
      </c>
      <c r="C459" s="71" t="s">
        <v>222</v>
      </c>
      <c r="D459"/>
      <c r="E459" s="8"/>
    </row>
    <row r="460" spans="1:5" x14ac:dyDescent="0.2">
      <c r="A460" s="69">
        <v>19976</v>
      </c>
      <c r="B460" s="70" t="s">
        <v>870</v>
      </c>
      <c r="C460" s="71" t="s">
        <v>222</v>
      </c>
      <c r="D460"/>
      <c r="E460" s="8"/>
    </row>
    <row r="461" spans="1:5" x14ac:dyDescent="0.2">
      <c r="A461" s="69">
        <v>39263</v>
      </c>
      <c r="B461" s="70" t="s">
        <v>871</v>
      </c>
      <c r="C461" s="71" t="s">
        <v>222</v>
      </c>
      <c r="D461"/>
      <c r="E461" s="8"/>
    </row>
    <row r="462" spans="1:5" x14ac:dyDescent="0.2">
      <c r="A462" s="69">
        <v>43489</v>
      </c>
      <c r="B462" s="70" t="s">
        <v>368</v>
      </c>
      <c r="C462" s="71" t="s">
        <v>224</v>
      </c>
      <c r="D462"/>
      <c r="E462" s="8"/>
    </row>
    <row r="463" spans="1:5" x14ac:dyDescent="0.2">
      <c r="A463" s="69">
        <v>377833</v>
      </c>
      <c r="B463" s="70" t="s">
        <v>872</v>
      </c>
      <c r="C463" s="71" t="s">
        <v>224</v>
      </c>
      <c r="D463"/>
      <c r="E463" s="8"/>
    </row>
    <row r="464" spans="1:5" x14ac:dyDescent="0.2">
      <c r="A464" s="69">
        <v>377843</v>
      </c>
      <c r="B464" s="70" t="s">
        <v>873</v>
      </c>
      <c r="C464" s="71" t="s">
        <v>224</v>
      </c>
      <c r="D464"/>
      <c r="E464" s="8"/>
    </row>
    <row r="465" spans="1:5" x14ac:dyDescent="0.2">
      <c r="A465" s="69">
        <v>377835</v>
      </c>
      <c r="B465" s="70" t="s">
        <v>874</v>
      </c>
      <c r="C465" s="71" t="s">
        <v>224</v>
      </c>
      <c r="D465"/>
      <c r="E465" s="8"/>
    </row>
    <row r="466" spans="1:5" x14ac:dyDescent="0.2">
      <c r="A466" s="69">
        <v>377844</v>
      </c>
      <c r="B466" s="70" t="s">
        <v>875</v>
      </c>
      <c r="C466" s="71" t="s">
        <v>224</v>
      </c>
      <c r="D466"/>
      <c r="E466" s="8"/>
    </row>
    <row r="467" spans="1:5" x14ac:dyDescent="0.2">
      <c r="A467" s="69">
        <v>377845</v>
      </c>
      <c r="B467" s="70" t="s">
        <v>876</v>
      </c>
      <c r="C467" s="71" t="s">
        <v>224</v>
      </c>
      <c r="D467"/>
      <c r="E467" s="8"/>
    </row>
    <row r="468" spans="1:5" x14ac:dyDescent="0.2">
      <c r="A468" s="69">
        <v>377841</v>
      </c>
      <c r="B468" s="70" t="s">
        <v>877</v>
      </c>
      <c r="C468" s="71" t="s">
        <v>224</v>
      </c>
      <c r="D468"/>
      <c r="E468" s="8"/>
    </row>
    <row r="469" spans="1:5" x14ac:dyDescent="0.2">
      <c r="A469" s="69">
        <v>377832</v>
      </c>
      <c r="B469" s="70" t="s">
        <v>878</v>
      </c>
      <c r="C469" s="71" t="s">
        <v>224</v>
      </c>
      <c r="D469"/>
      <c r="E469" s="8"/>
    </row>
    <row r="470" spans="1:5" x14ac:dyDescent="0.2">
      <c r="A470" s="69">
        <v>377842</v>
      </c>
      <c r="B470" s="70" t="s">
        <v>879</v>
      </c>
      <c r="C470" s="71" t="s">
        <v>224</v>
      </c>
      <c r="D470"/>
      <c r="E470" s="8"/>
    </row>
    <row r="471" spans="1:5" x14ac:dyDescent="0.2">
      <c r="A471" s="69">
        <v>377839</v>
      </c>
      <c r="B471" s="70" t="s">
        <v>880</v>
      </c>
      <c r="C471" s="71" t="s">
        <v>224</v>
      </c>
      <c r="D471"/>
      <c r="E471" s="8"/>
    </row>
    <row r="472" spans="1:5" x14ac:dyDescent="0.2">
      <c r="A472" s="69">
        <v>377834</v>
      </c>
      <c r="B472" s="70" t="s">
        <v>1328</v>
      </c>
      <c r="C472" s="71" t="s">
        <v>224</v>
      </c>
      <c r="D472"/>
      <c r="E472" s="8"/>
    </row>
    <row r="473" spans="1:5" x14ac:dyDescent="0.2">
      <c r="A473" s="69">
        <v>207209</v>
      </c>
      <c r="B473" s="70" t="s">
        <v>1329</v>
      </c>
      <c r="C473" s="71" t="s">
        <v>222</v>
      </c>
      <c r="D473"/>
      <c r="E473" s="8"/>
    </row>
    <row r="474" spans="1:5" x14ac:dyDescent="0.2">
      <c r="A474" s="69">
        <v>207217</v>
      </c>
      <c r="B474" s="70" t="s">
        <v>1330</v>
      </c>
      <c r="C474" s="71" t="s">
        <v>222</v>
      </c>
      <c r="D474"/>
      <c r="E474" s="8"/>
    </row>
    <row r="475" spans="1:5" x14ac:dyDescent="0.2">
      <c r="A475" s="69">
        <v>75853</v>
      </c>
      <c r="B475" s="70" t="s">
        <v>881</v>
      </c>
      <c r="C475" s="71" t="s">
        <v>222</v>
      </c>
      <c r="D475"/>
      <c r="E475" s="8"/>
    </row>
    <row r="476" spans="1:5" x14ac:dyDescent="0.2">
      <c r="A476" s="69">
        <v>375368</v>
      </c>
      <c r="B476" s="70" t="s">
        <v>882</v>
      </c>
      <c r="C476" s="71" t="s">
        <v>222</v>
      </c>
      <c r="D476"/>
      <c r="E476" s="8"/>
    </row>
    <row r="477" spans="1:5" x14ac:dyDescent="0.2">
      <c r="A477" s="69">
        <v>376704</v>
      </c>
      <c r="B477" s="70" t="s">
        <v>369</v>
      </c>
      <c r="C477" s="71" t="s">
        <v>222</v>
      </c>
      <c r="D477"/>
      <c r="E477" s="8"/>
    </row>
    <row r="478" spans="1:5" x14ac:dyDescent="0.2">
      <c r="A478" s="69">
        <v>376706</v>
      </c>
      <c r="B478" s="70" t="s">
        <v>370</v>
      </c>
      <c r="C478" s="71" t="s">
        <v>222</v>
      </c>
      <c r="D478"/>
      <c r="E478" s="8"/>
    </row>
    <row r="479" spans="1:5" x14ac:dyDescent="0.2">
      <c r="A479" s="69">
        <v>375367</v>
      </c>
      <c r="B479" s="70" t="s">
        <v>567</v>
      </c>
      <c r="C479" s="71" t="s">
        <v>222</v>
      </c>
      <c r="D479"/>
      <c r="E479" s="8"/>
    </row>
    <row r="480" spans="1:5" x14ac:dyDescent="0.2">
      <c r="A480" s="69">
        <v>376707</v>
      </c>
      <c r="B480" s="70" t="s">
        <v>371</v>
      </c>
      <c r="C480" s="71" t="s">
        <v>222</v>
      </c>
      <c r="D480"/>
      <c r="E480" s="8"/>
    </row>
    <row r="481" spans="1:5" x14ac:dyDescent="0.2">
      <c r="A481" s="69">
        <v>375371</v>
      </c>
      <c r="B481" s="70" t="s">
        <v>568</v>
      </c>
      <c r="C481" s="71" t="s">
        <v>222</v>
      </c>
      <c r="D481"/>
      <c r="E481" s="8"/>
    </row>
    <row r="482" spans="1:5" x14ac:dyDescent="0.2">
      <c r="A482" s="69">
        <v>375370</v>
      </c>
      <c r="B482" s="70" t="s">
        <v>883</v>
      </c>
      <c r="C482" s="71" t="s">
        <v>222</v>
      </c>
      <c r="D482"/>
      <c r="E482" s="8"/>
    </row>
    <row r="483" spans="1:5" x14ac:dyDescent="0.2">
      <c r="A483" s="69">
        <v>379366</v>
      </c>
      <c r="B483" s="70" t="s">
        <v>1062</v>
      </c>
      <c r="C483" s="71" t="s">
        <v>222</v>
      </c>
      <c r="D483"/>
      <c r="E483" s="8"/>
    </row>
    <row r="484" spans="1:5" x14ac:dyDescent="0.2">
      <c r="A484" s="69">
        <v>20032</v>
      </c>
      <c r="B484" s="70" t="s">
        <v>1331</v>
      </c>
      <c r="C484" s="71" t="s">
        <v>225</v>
      </c>
      <c r="D484"/>
      <c r="E484" s="8"/>
    </row>
    <row r="485" spans="1:5" x14ac:dyDescent="0.2">
      <c r="A485" s="69">
        <v>78444</v>
      </c>
      <c r="B485" s="70" t="s">
        <v>884</v>
      </c>
      <c r="C485" s="71" t="s">
        <v>223</v>
      </c>
      <c r="D485"/>
      <c r="E485" s="8"/>
    </row>
    <row r="486" spans="1:5" x14ac:dyDescent="0.2">
      <c r="A486" s="69">
        <v>82156</v>
      </c>
      <c r="B486" s="70" t="s">
        <v>1761</v>
      </c>
      <c r="C486" s="71" t="s">
        <v>225</v>
      </c>
      <c r="D486"/>
      <c r="E486" s="8"/>
    </row>
    <row r="487" spans="1:5" x14ac:dyDescent="0.2">
      <c r="A487" s="69">
        <v>362120</v>
      </c>
      <c r="B487" s="70" t="s">
        <v>1332</v>
      </c>
      <c r="C487" s="71" t="s">
        <v>225</v>
      </c>
      <c r="D487"/>
      <c r="E487" s="8"/>
    </row>
    <row r="488" spans="1:5" x14ac:dyDescent="0.2">
      <c r="A488" s="69">
        <v>900477</v>
      </c>
      <c r="B488" s="70" t="s">
        <v>1333</v>
      </c>
      <c r="C488" s="71" t="s">
        <v>222</v>
      </c>
      <c r="D488"/>
      <c r="E488" s="8"/>
    </row>
    <row r="489" spans="1:5" x14ac:dyDescent="0.2">
      <c r="A489" s="69">
        <v>910871</v>
      </c>
      <c r="B489" s="70" t="s">
        <v>1334</v>
      </c>
      <c r="C489" s="71" t="s">
        <v>222</v>
      </c>
      <c r="D489"/>
      <c r="E489" s="8"/>
    </row>
    <row r="490" spans="1:5" x14ac:dyDescent="0.2">
      <c r="A490" s="69">
        <v>910869</v>
      </c>
      <c r="B490" s="70" t="s">
        <v>1335</v>
      </c>
      <c r="C490" s="71" t="s">
        <v>222</v>
      </c>
      <c r="D490"/>
      <c r="E490" s="8"/>
    </row>
    <row r="491" spans="1:5" x14ac:dyDescent="0.2">
      <c r="A491" s="69">
        <v>10447</v>
      </c>
      <c r="B491" s="70" t="s">
        <v>372</v>
      </c>
      <c r="C491" s="71" t="s">
        <v>392</v>
      </c>
      <c r="D491"/>
      <c r="E491" s="8"/>
    </row>
    <row r="492" spans="1:5" x14ac:dyDescent="0.2">
      <c r="A492" s="69">
        <v>20057</v>
      </c>
      <c r="B492" s="70" t="s">
        <v>885</v>
      </c>
      <c r="C492" s="71" t="s">
        <v>222</v>
      </c>
      <c r="D492"/>
      <c r="E492" s="8"/>
    </row>
    <row r="493" spans="1:5" x14ac:dyDescent="0.2">
      <c r="A493" s="69">
        <v>20073</v>
      </c>
      <c r="B493" s="70" t="s">
        <v>1336</v>
      </c>
      <c r="C493" s="71" t="s">
        <v>222</v>
      </c>
      <c r="D493"/>
      <c r="E493" s="8"/>
    </row>
    <row r="494" spans="1:5" x14ac:dyDescent="0.2">
      <c r="A494" s="69">
        <v>214254</v>
      </c>
      <c r="B494" s="70" t="s">
        <v>1337</v>
      </c>
      <c r="C494" s="71" t="s">
        <v>222</v>
      </c>
      <c r="D494"/>
      <c r="E494" s="8"/>
    </row>
    <row r="495" spans="1:5" x14ac:dyDescent="0.2">
      <c r="A495" s="69">
        <v>214288</v>
      </c>
      <c r="B495" s="70" t="s">
        <v>1338</v>
      </c>
      <c r="C495" s="71" t="s">
        <v>222</v>
      </c>
      <c r="D495"/>
      <c r="E495" s="8"/>
    </row>
    <row r="496" spans="1:5" x14ac:dyDescent="0.2">
      <c r="A496" s="69">
        <v>377602</v>
      </c>
      <c r="B496" s="70" t="s">
        <v>886</v>
      </c>
      <c r="C496" s="71" t="s">
        <v>222</v>
      </c>
      <c r="D496"/>
      <c r="E496" s="8"/>
    </row>
    <row r="497" spans="1:5" x14ac:dyDescent="0.2">
      <c r="A497" s="69">
        <v>377613</v>
      </c>
      <c r="B497" s="70" t="s">
        <v>887</v>
      </c>
      <c r="C497" s="71" t="s">
        <v>222</v>
      </c>
      <c r="D497"/>
      <c r="E497" s="8"/>
    </row>
    <row r="498" spans="1:5" x14ac:dyDescent="0.2">
      <c r="A498" s="69">
        <v>377705</v>
      </c>
      <c r="B498" s="70" t="s">
        <v>1339</v>
      </c>
      <c r="C498" s="71" t="s">
        <v>222</v>
      </c>
      <c r="D498"/>
      <c r="E498" s="8"/>
    </row>
    <row r="499" spans="1:5" x14ac:dyDescent="0.2">
      <c r="A499" s="69">
        <v>379577</v>
      </c>
      <c r="B499" s="70" t="s">
        <v>1340</v>
      </c>
      <c r="C499" s="71" t="s">
        <v>222</v>
      </c>
      <c r="D499"/>
      <c r="E499" s="8"/>
    </row>
    <row r="500" spans="1:5" x14ac:dyDescent="0.2">
      <c r="A500" s="69">
        <v>377706</v>
      </c>
      <c r="B500" s="70" t="s">
        <v>1063</v>
      </c>
      <c r="C500" s="71" t="s">
        <v>222</v>
      </c>
      <c r="D500"/>
      <c r="E500" s="8"/>
    </row>
    <row r="501" spans="1:5" x14ac:dyDescent="0.2">
      <c r="A501" s="69">
        <v>379578</v>
      </c>
      <c r="B501" s="70" t="s">
        <v>1341</v>
      </c>
      <c r="C501" s="71" t="s">
        <v>222</v>
      </c>
      <c r="D501"/>
      <c r="E501" s="8"/>
    </row>
    <row r="502" spans="1:5" x14ac:dyDescent="0.2">
      <c r="A502" s="69">
        <v>378295</v>
      </c>
      <c r="B502" s="70" t="s">
        <v>1064</v>
      </c>
      <c r="C502" s="71" t="s">
        <v>222</v>
      </c>
      <c r="D502"/>
      <c r="E502" s="8"/>
    </row>
    <row r="503" spans="1:5" x14ac:dyDescent="0.2">
      <c r="A503" s="69">
        <v>378296</v>
      </c>
      <c r="B503" s="70" t="s">
        <v>1065</v>
      </c>
      <c r="C503" s="71" t="s">
        <v>222</v>
      </c>
      <c r="D503"/>
      <c r="E503" s="8"/>
    </row>
    <row r="504" spans="1:5" x14ac:dyDescent="0.2">
      <c r="A504" s="69">
        <v>298356</v>
      </c>
      <c r="B504" s="70" t="s">
        <v>888</v>
      </c>
      <c r="C504" s="71" t="s">
        <v>222</v>
      </c>
      <c r="D504"/>
      <c r="E504" s="8"/>
    </row>
    <row r="505" spans="1:5" x14ac:dyDescent="0.2">
      <c r="A505" s="69">
        <v>56952</v>
      </c>
      <c r="B505" s="70" t="s">
        <v>889</v>
      </c>
      <c r="C505" s="71" t="s">
        <v>222</v>
      </c>
      <c r="D505"/>
      <c r="E505" s="8"/>
    </row>
    <row r="506" spans="1:5" x14ac:dyDescent="0.2">
      <c r="A506" s="69">
        <v>298463</v>
      </c>
      <c r="B506" s="70" t="s">
        <v>890</v>
      </c>
      <c r="C506" s="71" t="s">
        <v>222</v>
      </c>
      <c r="D506"/>
      <c r="E506" s="8"/>
    </row>
    <row r="507" spans="1:5" x14ac:dyDescent="0.2">
      <c r="A507" s="69">
        <v>298448</v>
      </c>
      <c r="B507" s="70" t="s">
        <v>891</v>
      </c>
      <c r="C507" s="71" t="s">
        <v>222</v>
      </c>
      <c r="D507"/>
      <c r="E507" s="8"/>
    </row>
    <row r="508" spans="1:5" x14ac:dyDescent="0.2">
      <c r="A508" s="69">
        <v>295535</v>
      </c>
      <c r="B508" s="70" t="s">
        <v>1342</v>
      </c>
      <c r="C508" s="71" t="s">
        <v>222</v>
      </c>
      <c r="D508"/>
      <c r="E508" s="8"/>
    </row>
    <row r="509" spans="1:5" x14ac:dyDescent="0.2">
      <c r="A509" s="69">
        <v>310102</v>
      </c>
      <c r="B509" s="70" t="s">
        <v>892</v>
      </c>
      <c r="C509" s="71" t="s">
        <v>222</v>
      </c>
      <c r="D509"/>
      <c r="E509" s="8"/>
    </row>
    <row r="510" spans="1:5" x14ac:dyDescent="0.2">
      <c r="A510" s="69">
        <v>229237</v>
      </c>
      <c r="B510" s="70" t="s">
        <v>373</v>
      </c>
      <c r="C510" s="71" t="s">
        <v>222</v>
      </c>
      <c r="D510"/>
      <c r="E510" s="8"/>
    </row>
    <row r="511" spans="1:5" x14ac:dyDescent="0.2">
      <c r="A511" s="69">
        <v>325902</v>
      </c>
      <c r="B511" s="70" t="s">
        <v>893</v>
      </c>
      <c r="C511" s="71" t="s">
        <v>222</v>
      </c>
      <c r="D511"/>
      <c r="E511" s="8"/>
    </row>
    <row r="512" spans="1:5" x14ac:dyDescent="0.2">
      <c r="A512" s="69">
        <v>310110</v>
      </c>
      <c r="B512" s="70" t="s">
        <v>729</v>
      </c>
      <c r="C512" s="71" t="s">
        <v>222</v>
      </c>
      <c r="D512"/>
      <c r="E512" s="8"/>
    </row>
    <row r="513" spans="1:5" x14ac:dyDescent="0.2">
      <c r="A513" s="69">
        <v>309963</v>
      </c>
      <c r="B513" s="70" t="s">
        <v>730</v>
      </c>
      <c r="C513" s="71" t="s">
        <v>222</v>
      </c>
      <c r="D513"/>
    </row>
    <row r="514" spans="1:5" x14ac:dyDescent="0.2">
      <c r="A514" s="69">
        <v>359569</v>
      </c>
      <c r="B514" s="70" t="s">
        <v>731</v>
      </c>
      <c r="C514" s="71" t="s">
        <v>222</v>
      </c>
      <c r="D514"/>
    </row>
    <row r="515" spans="1:5" x14ac:dyDescent="0.2">
      <c r="A515" s="69">
        <v>297309</v>
      </c>
      <c r="B515" s="70" t="s">
        <v>732</v>
      </c>
      <c r="C515" s="71" t="s">
        <v>222</v>
      </c>
      <c r="D515"/>
    </row>
    <row r="516" spans="1:5" x14ac:dyDescent="0.2">
      <c r="A516" s="69">
        <v>310003</v>
      </c>
      <c r="B516" s="70" t="s">
        <v>733</v>
      </c>
      <c r="C516" s="71" t="s">
        <v>222</v>
      </c>
      <c r="D516"/>
    </row>
    <row r="517" spans="1:5" x14ac:dyDescent="0.2">
      <c r="A517" s="69">
        <v>297325</v>
      </c>
      <c r="B517" s="70" t="s">
        <v>734</v>
      </c>
      <c r="C517" s="71" t="s">
        <v>222</v>
      </c>
      <c r="D517"/>
    </row>
    <row r="518" spans="1:5" x14ac:dyDescent="0.2">
      <c r="A518" s="69">
        <v>309955</v>
      </c>
      <c r="B518" s="70" t="s">
        <v>735</v>
      </c>
      <c r="C518" s="71" t="s">
        <v>222</v>
      </c>
      <c r="D518"/>
    </row>
    <row r="519" spans="1:5" x14ac:dyDescent="0.2">
      <c r="A519" s="69">
        <v>309997</v>
      </c>
      <c r="B519" s="70" t="s">
        <v>736</v>
      </c>
      <c r="C519" s="71" t="s">
        <v>222</v>
      </c>
      <c r="D519"/>
    </row>
    <row r="520" spans="1:5" x14ac:dyDescent="0.2">
      <c r="A520" s="69">
        <v>310128</v>
      </c>
      <c r="B520" s="70" t="s">
        <v>737</v>
      </c>
      <c r="C520" s="71" t="s">
        <v>222</v>
      </c>
      <c r="D520"/>
    </row>
    <row r="521" spans="1:5" x14ac:dyDescent="0.2">
      <c r="A521" s="69">
        <v>306092</v>
      </c>
      <c r="B521" s="70" t="s">
        <v>738</v>
      </c>
      <c r="C521" s="71" t="s">
        <v>222</v>
      </c>
      <c r="D521"/>
    </row>
    <row r="522" spans="1:5" x14ac:dyDescent="0.2">
      <c r="A522" s="69">
        <v>306068</v>
      </c>
      <c r="B522" s="70" t="s">
        <v>739</v>
      </c>
      <c r="C522" s="71" t="s">
        <v>222</v>
      </c>
      <c r="D522"/>
    </row>
    <row r="523" spans="1:5" x14ac:dyDescent="0.2">
      <c r="A523" s="69">
        <v>310029</v>
      </c>
      <c r="B523" s="70" t="s">
        <v>740</v>
      </c>
      <c r="C523" s="71" t="s">
        <v>222</v>
      </c>
      <c r="D523"/>
    </row>
    <row r="524" spans="1:5" x14ac:dyDescent="0.2">
      <c r="A524" s="69">
        <v>306035</v>
      </c>
      <c r="B524" s="70" t="s">
        <v>741</v>
      </c>
      <c r="C524" s="71" t="s">
        <v>222</v>
      </c>
      <c r="D524"/>
    </row>
    <row r="525" spans="1:5" x14ac:dyDescent="0.2">
      <c r="A525" s="69">
        <v>309971</v>
      </c>
      <c r="B525" s="70" t="s">
        <v>742</v>
      </c>
      <c r="C525" s="71" t="s">
        <v>222</v>
      </c>
      <c r="D525"/>
    </row>
    <row r="526" spans="1:5" x14ac:dyDescent="0.2">
      <c r="A526" s="69">
        <v>309989</v>
      </c>
      <c r="B526" s="70" t="s">
        <v>743</v>
      </c>
      <c r="C526" s="71" t="s">
        <v>222</v>
      </c>
      <c r="D526"/>
    </row>
    <row r="527" spans="1:5" x14ac:dyDescent="0.2">
      <c r="A527" s="69">
        <v>297333</v>
      </c>
      <c r="B527" s="70" t="s">
        <v>744</v>
      </c>
      <c r="C527" s="71" t="s">
        <v>222</v>
      </c>
      <c r="D527"/>
      <c r="E527" s="8"/>
    </row>
    <row r="528" spans="1:5" x14ac:dyDescent="0.2">
      <c r="A528" s="69">
        <v>305938</v>
      </c>
      <c r="B528" s="70" t="s">
        <v>745</v>
      </c>
      <c r="C528" s="71" t="s">
        <v>222</v>
      </c>
      <c r="D528"/>
    </row>
    <row r="529" spans="1:4" x14ac:dyDescent="0.2">
      <c r="A529" s="69">
        <v>373553</v>
      </c>
      <c r="B529" s="70" t="s">
        <v>746</v>
      </c>
      <c r="C529" s="71" t="s">
        <v>222</v>
      </c>
      <c r="D529"/>
    </row>
    <row r="530" spans="1:4" x14ac:dyDescent="0.2">
      <c r="A530" s="69">
        <v>362450</v>
      </c>
      <c r="B530" s="70" t="s">
        <v>747</v>
      </c>
      <c r="C530" s="71" t="s">
        <v>222</v>
      </c>
      <c r="D530"/>
    </row>
    <row r="531" spans="1:4" x14ac:dyDescent="0.2">
      <c r="A531" s="69">
        <v>377360</v>
      </c>
      <c r="B531" s="70" t="s">
        <v>748</v>
      </c>
      <c r="C531" s="71" t="s">
        <v>222</v>
      </c>
      <c r="D531"/>
    </row>
    <row r="532" spans="1:4" x14ac:dyDescent="0.2">
      <c r="A532" s="69">
        <v>305946</v>
      </c>
      <c r="B532" s="70" t="s">
        <v>749</v>
      </c>
      <c r="C532" s="71" t="s">
        <v>222</v>
      </c>
      <c r="D532"/>
    </row>
    <row r="533" spans="1:4" x14ac:dyDescent="0.2">
      <c r="A533" s="69">
        <v>297275</v>
      </c>
      <c r="B533" s="70" t="s">
        <v>750</v>
      </c>
      <c r="C533" s="71" t="s">
        <v>222</v>
      </c>
      <c r="D533"/>
    </row>
    <row r="534" spans="1:4" x14ac:dyDescent="0.2">
      <c r="A534" s="69">
        <v>310011</v>
      </c>
      <c r="B534" s="70" t="s">
        <v>751</v>
      </c>
      <c r="C534" s="71" t="s">
        <v>222</v>
      </c>
      <c r="D534"/>
    </row>
    <row r="535" spans="1:4" x14ac:dyDescent="0.2">
      <c r="A535" s="69">
        <v>306019</v>
      </c>
      <c r="B535" s="70" t="s">
        <v>752</v>
      </c>
      <c r="C535" s="71" t="s">
        <v>222</v>
      </c>
      <c r="D535"/>
    </row>
    <row r="536" spans="1:4" x14ac:dyDescent="0.2">
      <c r="A536" s="69">
        <v>362445</v>
      </c>
      <c r="B536" s="70" t="s">
        <v>753</v>
      </c>
      <c r="C536" s="71" t="s">
        <v>222</v>
      </c>
      <c r="D536"/>
    </row>
    <row r="537" spans="1:4" x14ac:dyDescent="0.2">
      <c r="A537" s="69">
        <v>297291</v>
      </c>
      <c r="B537" s="70" t="s">
        <v>754</v>
      </c>
      <c r="C537" s="71" t="s">
        <v>222</v>
      </c>
      <c r="D537"/>
    </row>
    <row r="538" spans="1:4" x14ac:dyDescent="0.2">
      <c r="A538" s="69">
        <v>331165</v>
      </c>
      <c r="B538" s="70" t="s">
        <v>374</v>
      </c>
      <c r="C538" s="71" t="s">
        <v>222</v>
      </c>
      <c r="D538"/>
    </row>
    <row r="539" spans="1:4" x14ac:dyDescent="0.2">
      <c r="A539" s="69">
        <v>331157</v>
      </c>
      <c r="B539" s="70" t="s">
        <v>375</v>
      </c>
      <c r="C539" s="71" t="s">
        <v>222</v>
      </c>
      <c r="D539"/>
    </row>
    <row r="540" spans="1:4" x14ac:dyDescent="0.2">
      <c r="A540" s="69">
        <v>377570</v>
      </c>
      <c r="B540" s="70" t="s">
        <v>376</v>
      </c>
      <c r="C540" s="71" t="s">
        <v>225</v>
      </c>
      <c r="D540"/>
    </row>
    <row r="541" spans="1:4" x14ac:dyDescent="0.2">
      <c r="A541" s="69">
        <v>377571</v>
      </c>
      <c r="B541" s="70" t="s">
        <v>377</v>
      </c>
      <c r="C541" s="71" t="s">
        <v>225</v>
      </c>
      <c r="D541"/>
    </row>
    <row r="542" spans="1:4" x14ac:dyDescent="0.2">
      <c r="A542" s="69">
        <v>377568</v>
      </c>
      <c r="B542" s="70" t="s">
        <v>378</v>
      </c>
      <c r="C542" s="71" t="s">
        <v>225</v>
      </c>
      <c r="D542"/>
    </row>
    <row r="543" spans="1:4" x14ac:dyDescent="0.2">
      <c r="A543" s="69">
        <v>377569</v>
      </c>
      <c r="B543" s="70" t="s">
        <v>379</v>
      </c>
      <c r="C543" s="71" t="s">
        <v>225</v>
      </c>
      <c r="D543"/>
    </row>
    <row r="544" spans="1:4" x14ac:dyDescent="0.2">
      <c r="A544" s="69">
        <v>289017</v>
      </c>
      <c r="B544" s="70" t="s">
        <v>380</v>
      </c>
      <c r="C544" s="71" t="s">
        <v>222</v>
      </c>
      <c r="D544"/>
    </row>
    <row r="545" spans="1:4" x14ac:dyDescent="0.2">
      <c r="A545" s="69">
        <v>297143</v>
      </c>
      <c r="B545" s="70" t="s">
        <v>569</v>
      </c>
      <c r="C545" s="71" t="s">
        <v>222</v>
      </c>
      <c r="D545"/>
    </row>
    <row r="546" spans="1:4" x14ac:dyDescent="0.2">
      <c r="A546" s="69">
        <v>297101</v>
      </c>
      <c r="B546" s="70" t="s">
        <v>570</v>
      </c>
      <c r="C546" s="71" t="s">
        <v>222</v>
      </c>
      <c r="D546"/>
    </row>
    <row r="547" spans="1:4" x14ac:dyDescent="0.2">
      <c r="A547" s="69">
        <v>297184</v>
      </c>
      <c r="B547" s="70" t="s">
        <v>894</v>
      </c>
      <c r="C547" s="71" t="s">
        <v>222</v>
      </c>
      <c r="D547"/>
    </row>
    <row r="548" spans="1:4" x14ac:dyDescent="0.2">
      <c r="A548" s="69">
        <v>297077</v>
      </c>
      <c r="B548" s="70" t="s">
        <v>895</v>
      </c>
      <c r="C548" s="71" t="s">
        <v>222</v>
      </c>
      <c r="D548"/>
    </row>
    <row r="549" spans="1:4" x14ac:dyDescent="0.2">
      <c r="A549" s="69">
        <v>297218</v>
      </c>
      <c r="B549" s="70" t="s">
        <v>896</v>
      </c>
      <c r="C549" s="71" t="s">
        <v>222</v>
      </c>
      <c r="D549"/>
    </row>
    <row r="550" spans="1:4" x14ac:dyDescent="0.2">
      <c r="A550" s="69">
        <v>297226</v>
      </c>
      <c r="B550" s="70" t="s">
        <v>571</v>
      </c>
      <c r="C550" s="71" t="s">
        <v>222</v>
      </c>
      <c r="D550"/>
    </row>
    <row r="551" spans="1:4" x14ac:dyDescent="0.2">
      <c r="A551" s="69">
        <v>295527</v>
      </c>
      <c r="B551" s="70" t="s">
        <v>572</v>
      </c>
      <c r="C551" s="71" t="s">
        <v>222</v>
      </c>
      <c r="D551"/>
    </row>
    <row r="552" spans="1:4" x14ac:dyDescent="0.2">
      <c r="A552" s="69">
        <v>306613</v>
      </c>
      <c r="B552" s="70" t="s">
        <v>897</v>
      </c>
      <c r="C552" s="71" t="s">
        <v>222</v>
      </c>
      <c r="D552"/>
    </row>
    <row r="553" spans="1:4" x14ac:dyDescent="0.2">
      <c r="A553" s="69">
        <v>364671</v>
      </c>
      <c r="B553" s="70" t="s">
        <v>898</v>
      </c>
      <c r="C553" s="71" t="s">
        <v>222</v>
      </c>
      <c r="D553"/>
    </row>
    <row r="554" spans="1:4" x14ac:dyDescent="0.2">
      <c r="A554" s="69">
        <v>364670</v>
      </c>
      <c r="B554" s="70" t="s">
        <v>899</v>
      </c>
      <c r="C554" s="71" t="s">
        <v>222</v>
      </c>
      <c r="D554"/>
    </row>
    <row r="555" spans="1:4" x14ac:dyDescent="0.2">
      <c r="A555" s="69">
        <v>364673</v>
      </c>
      <c r="B555" s="70" t="s">
        <v>900</v>
      </c>
      <c r="C555" s="71" t="s">
        <v>222</v>
      </c>
      <c r="D555"/>
    </row>
    <row r="556" spans="1:4" x14ac:dyDescent="0.2">
      <c r="A556" s="69">
        <v>364672</v>
      </c>
      <c r="B556" s="70" t="s">
        <v>901</v>
      </c>
      <c r="C556" s="71" t="s">
        <v>222</v>
      </c>
      <c r="D556"/>
    </row>
    <row r="557" spans="1:4" x14ac:dyDescent="0.2">
      <c r="A557" s="69">
        <v>310045</v>
      </c>
      <c r="B557" s="70" t="s">
        <v>902</v>
      </c>
      <c r="C557" s="71" t="s">
        <v>222</v>
      </c>
      <c r="D557"/>
    </row>
    <row r="558" spans="1:4" x14ac:dyDescent="0.2">
      <c r="A558" s="69">
        <v>310052</v>
      </c>
      <c r="B558" s="70" t="s">
        <v>903</v>
      </c>
      <c r="C558" s="71" t="s">
        <v>222</v>
      </c>
      <c r="D558"/>
    </row>
    <row r="559" spans="1:4" x14ac:dyDescent="0.2">
      <c r="A559" s="69">
        <v>310060</v>
      </c>
      <c r="B559" s="70" t="s">
        <v>904</v>
      </c>
      <c r="C559" s="71" t="s">
        <v>222</v>
      </c>
      <c r="D559"/>
    </row>
    <row r="560" spans="1:4" x14ac:dyDescent="0.2">
      <c r="A560" s="69">
        <v>310037</v>
      </c>
      <c r="B560" s="70" t="s">
        <v>905</v>
      </c>
      <c r="C560" s="71" t="s">
        <v>222</v>
      </c>
      <c r="D560"/>
    </row>
    <row r="561" spans="1:5" x14ac:dyDescent="0.2">
      <c r="A561" s="69">
        <v>310078</v>
      </c>
      <c r="B561" s="70" t="s">
        <v>906</v>
      </c>
      <c r="C561" s="71" t="s">
        <v>222</v>
      </c>
      <c r="D561"/>
    </row>
    <row r="562" spans="1:5" x14ac:dyDescent="0.2">
      <c r="A562" s="69">
        <v>272039</v>
      </c>
      <c r="B562" s="70" t="s">
        <v>907</v>
      </c>
      <c r="C562" s="71" t="s">
        <v>222</v>
      </c>
      <c r="D562"/>
    </row>
    <row r="563" spans="1:5" x14ac:dyDescent="0.2">
      <c r="A563" s="69">
        <v>271965</v>
      </c>
      <c r="B563" s="70" t="s">
        <v>908</v>
      </c>
      <c r="C563" s="71" t="s">
        <v>222</v>
      </c>
      <c r="D563"/>
    </row>
    <row r="564" spans="1:5" x14ac:dyDescent="0.2">
      <c r="A564" s="69">
        <v>271510</v>
      </c>
      <c r="B564" s="70" t="s">
        <v>539</v>
      </c>
      <c r="C564" s="71" t="s">
        <v>222</v>
      </c>
      <c r="D564"/>
    </row>
    <row r="565" spans="1:5" x14ac:dyDescent="0.2">
      <c r="A565" s="69">
        <v>272138</v>
      </c>
      <c r="B565" s="70" t="s">
        <v>381</v>
      </c>
      <c r="C565" s="71" t="s">
        <v>222</v>
      </c>
      <c r="D565"/>
    </row>
    <row r="566" spans="1:5" x14ac:dyDescent="0.2">
      <c r="A566" s="69">
        <v>271544</v>
      </c>
      <c r="B566" s="70" t="s">
        <v>540</v>
      </c>
      <c r="C566" s="71" t="s">
        <v>222</v>
      </c>
      <c r="D566"/>
      <c r="E566" s="8"/>
    </row>
    <row r="567" spans="1:5" x14ac:dyDescent="0.2">
      <c r="A567" s="69">
        <v>272146</v>
      </c>
      <c r="B567" s="70" t="s">
        <v>1343</v>
      </c>
      <c r="C567" s="71" t="s">
        <v>222</v>
      </c>
      <c r="D567"/>
    </row>
    <row r="568" spans="1:5" x14ac:dyDescent="0.2">
      <c r="A568" s="69">
        <v>272013</v>
      </c>
      <c r="B568" s="70" t="s">
        <v>1344</v>
      </c>
      <c r="C568" s="71" t="s">
        <v>222</v>
      </c>
      <c r="D568"/>
      <c r="E568" s="8"/>
    </row>
    <row r="569" spans="1:5" x14ac:dyDescent="0.2">
      <c r="A569" s="69">
        <v>271593</v>
      </c>
      <c r="B569" s="70" t="s">
        <v>541</v>
      </c>
      <c r="C569" s="71" t="s">
        <v>222</v>
      </c>
      <c r="D569"/>
    </row>
    <row r="570" spans="1:5" x14ac:dyDescent="0.2">
      <c r="A570" s="69">
        <v>272153</v>
      </c>
      <c r="B570" s="70" t="s">
        <v>1345</v>
      </c>
      <c r="C570" s="71" t="s">
        <v>222</v>
      </c>
      <c r="D570"/>
    </row>
    <row r="571" spans="1:5" x14ac:dyDescent="0.2">
      <c r="A571" s="69">
        <v>271320</v>
      </c>
      <c r="B571" s="70" t="s">
        <v>1346</v>
      </c>
      <c r="C571" s="71" t="s">
        <v>222</v>
      </c>
      <c r="D571"/>
    </row>
    <row r="572" spans="1:5" x14ac:dyDescent="0.2">
      <c r="A572" s="69">
        <v>272054</v>
      </c>
      <c r="B572" s="70" t="s">
        <v>1347</v>
      </c>
      <c r="C572" s="71" t="s">
        <v>222</v>
      </c>
      <c r="D572"/>
    </row>
    <row r="573" spans="1:5" x14ac:dyDescent="0.2">
      <c r="A573" s="69">
        <v>271643</v>
      </c>
      <c r="B573" s="70" t="s">
        <v>1348</v>
      </c>
      <c r="C573" s="71" t="s">
        <v>222</v>
      </c>
      <c r="D573"/>
    </row>
    <row r="574" spans="1:5" x14ac:dyDescent="0.2">
      <c r="A574" s="69">
        <v>272161</v>
      </c>
      <c r="B574" s="70" t="s">
        <v>382</v>
      </c>
      <c r="C574" s="71" t="s">
        <v>222</v>
      </c>
      <c r="D574"/>
    </row>
    <row r="575" spans="1:5" x14ac:dyDescent="0.2">
      <c r="A575" s="69">
        <v>271668</v>
      </c>
      <c r="B575" s="70" t="s">
        <v>542</v>
      </c>
      <c r="C575" s="71" t="s">
        <v>222</v>
      </c>
      <c r="D575"/>
    </row>
    <row r="576" spans="1:5" x14ac:dyDescent="0.2">
      <c r="A576" s="69">
        <v>272179</v>
      </c>
      <c r="B576" s="70" t="s">
        <v>383</v>
      </c>
      <c r="C576" s="71" t="s">
        <v>222</v>
      </c>
      <c r="D576"/>
    </row>
    <row r="577" spans="1:4" x14ac:dyDescent="0.2">
      <c r="A577" s="69">
        <v>271338</v>
      </c>
      <c r="B577" s="70" t="s">
        <v>535</v>
      </c>
      <c r="C577" s="71" t="s">
        <v>222</v>
      </c>
      <c r="D577"/>
    </row>
    <row r="578" spans="1:4" x14ac:dyDescent="0.2">
      <c r="A578" s="69">
        <v>271726</v>
      </c>
      <c r="B578" s="70" t="s">
        <v>543</v>
      </c>
      <c r="C578" s="71" t="s">
        <v>222</v>
      </c>
      <c r="D578"/>
    </row>
    <row r="579" spans="1:4" x14ac:dyDescent="0.2">
      <c r="A579" s="69">
        <v>272070</v>
      </c>
      <c r="B579" s="70" t="s">
        <v>384</v>
      </c>
      <c r="C579" s="71" t="s">
        <v>222</v>
      </c>
      <c r="D579"/>
    </row>
    <row r="580" spans="1:4" x14ac:dyDescent="0.2">
      <c r="A580" s="69">
        <v>271353</v>
      </c>
      <c r="B580" s="70" t="s">
        <v>536</v>
      </c>
      <c r="C580" s="71" t="s">
        <v>222</v>
      </c>
      <c r="D580"/>
    </row>
    <row r="581" spans="1:4" x14ac:dyDescent="0.2">
      <c r="A581" s="69">
        <v>271775</v>
      </c>
      <c r="B581" s="70" t="s">
        <v>1349</v>
      </c>
      <c r="C581" s="71" t="s">
        <v>222</v>
      </c>
      <c r="D581"/>
    </row>
    <row r="582" spans="1:4" x14ac:dyDescent="0.2">
      <c r="A582" s="69">
        <v>272088</v>
      </c>
      <c r="B582" s="70" t="s">
        <v>1350</v>
      </c>
      <c r="C582" s="71" t="s">
        <v>222</v>
      </c>
      <c r="D582"/>
    </row>
    <row r="583" spans="1:4" x14ac:dyDescent="0.2">
      <c r="A583" s="69">
        <v>271841</v>
      </c>
      <c r="B583" s="70" t="s">
        <v>1351</v>
      </c>
      <c r="C583" s="71" t="s">
        <v>222</v>
      </c>
      <c r="D583"/>
    </row>
    <row r="584" spans="1:4" x14ac:dyDescent="0.2">
      <c r="A584" s="69">
        <v>272104</v>
      </c>
      <c r="B584" s="70" t="s">
        <v>1352</v>
      </c>
      <c r="C584" s="71" t="s">
        <v>222</v>
      </c>
      <c r="D584"/>
    </row>
    <row r="585" spans="1:4" x14ac:dyDescent="0.2">
      <c r="A585" s="69">
        <v>271403</v>
      </c>
      <c r="B585" s="70" t="s">
        <v>1353</v>
      </c>
      <c r="C585" s="71" t="s">
        <v>222</v>
      </c>
      <c r="D585"/>
    </row>
    <row r="586" spans="1:4" x14ac:dyDescent="0.2">
      <c r="A586" s="69">
        <v>271858</v>
      </c>
      <c r="B586" s="70" t="s">
        <v>1354</v>
      </c>
      <c r="C586" s="71" t="s">
        <v>222</v>
      </c>
      <c r="D586"/>
    </row>
    <row r="587" spans="1:4" x14ac:dyDescent="0.2">
      <c r="A587" s="69">
        <v>271916</v>
      </c>
      <c r="B587" s="70" t="s">
        <v>1355</v>
      </c>
      <c r="C587" s="71" t="s">
        <v>222</v>
      </c>
      <c r="D587"/>
    </row>
    <row r="588" spans="1:4" x14ac:dyDescent="0.2">
      <c r="A588" s="69">
        <v>271460</v>
      </c>
      <c r="B588" s="70" t="s">
        <v>537</v>
      </c>
      <c r="C588" s="71" t="s">
        <v>222</v>
      </c>
      <c r="D588"/>
    </row>
    <row r="589" spans="1:4" x14ac:dyDescent="0.2">
      <c r="A589" s="69">
        <v>272112</v>
      </c>
      <c r="B589" s="70" t="s">
        <v>909</v>
      </c>
      <c r="C589" s="71" t="s">
        <v>222</v>
      </c>
      <c r="D589"/>
    </row>
    <row r="590" spans="1:4" x14ac:dyDescent="0.2">
      <c r="A590" s="69">
        <v>271940</v>
      </c>
      <c r="B590" s="70" t="s">
        <v>544</v>
      </c>
      <c r="C590" s="71" t="s">
        <v>222</v>
      </c>
      <c r="D590"/>
    </row>
    <row r="591" spans="1:4" x14ac:dyDescent="0.2">
      <c r="A591" s="69">
        <v>271924</v>
      </c>
      <c r="B591" s="70" t="s">
        <v>385</v>
      </c>
      <c r="C591" s="71" t="s">
        <v>222</v>
      </c>
      <c r="D591"/>
    </row>
    <row r="592" spans="1:4" x14ac:dyDescent="0.2">
      <c r="A592" s="69">
        <v>271486</v>
      </c>
      <c r="B592" s="70" t="s">
        <v>538</v>
      </c>
      <c r="C592" s="71" t="s">
        <v>222</v>
      </c>
      <c r="D592"/>
    </row>
    <row r="593" spans="1:4" x14ac:dyDescent="0.2">
      <c r="A593" s="69">
        <v>272120</v>
      </c>
      <c r="B593" s="70" t="s">
        <v>910</v>
      </c>
      <c r="C593" s="71" t="s">
        <v>222</v>
      </c>
      <c r="D593"/>
    </row>
    <row r="594" spans="1:4" x14ac:dyDescent="0.2">
      <c r="A594" s="69">
        <v>231639</v>
      </c>
      <c r="B594" s="70" t="s">
        <v>1356</v>
      </c>
      <c r="C594" s="71" t="s">
        <v>224</v>
      </c>
      <c r="D594"/>
    </row>
    <row r="595" spans="1:4" x14ac:dyDescent="0.2">
      <c r="A595" s="69">
        <v>230920</v>
      </c>
      <c r="B595" s="70" t="s">
        <v>1357</v>
      </c>
      <c r="C595" s="71" t="s">
        <v>222</v>
      </c>
      <c r="D595"/>
    </row>
    <row r="596" spans="1:4" x14ac:dyDescent="0.2">
      <c r="A596" s="69">
        <v>231027</v>
      </c>
      <c r="B596" s="70" t="s">
        <v>1358</v>
      </c>
      <c r="C596" s="71" t="s">
        <v>222</v>
      </c>
      <c r="D596"/>
    </row>
    <row r="597" spans="1:4" x14ac:dyDescent="0.2">
      <c r="A597" s="69">
        <v>230953</v>
      </c>
      <c r="B597" s="70" t="s">
        <v>1359</v>
      </c>
      <c r="C597" s="71" t="s">
        <v>222</v>
      </c>
      <c r="D597"/>
    </row>
    <row r="598" spans="1:4" x14ac:dyDescent="0.2">
      <c r="A598" s="69">
        <v>230938</v>
      </c>
      <c r="B598" s="70" t="s">
        <v>1360</v>
      </c>
      <c r="C598" s="71" t="s">
        <v>222</v>
      </c>
      <c r="D598"/>
    </row>
    <row r="599" spans="1:4" x14ac:dyDescent="0.2">
      <c r="A599" s="69">
        <v>230912</v>
      </c>
      <c r="B599" s="70" t="s">
        <v>1361</v>
      </c>
      <c r="C599" s="71" t="s">
        <v>222</v>
      </c>
      <c r="D599"/>
    </row>
    <row r="600" spans="1:4" x14ac:dyDescent="0.2">
      <c r="A600" s="69">
        <v>230946</v>
      </c>
      <c r="B600" s="70" t="s">
        <v>1362</v>
      </c>
      <c r="C600" s="71" t="s">
        <v>222</v>
      </c>
      <c r="D600"/>
    </row>
    <row r="601" spans="1:4" x14ac:dyDescent="0.2">
      <c r="A601" s="69">
        <v>377439</v>
      </c>
      <c r="B601" s="70" t="s">
        <v>386</v>
      </c>
      <c r="C601" s="71" t="s">
        <v>222</v>
      </c>
      <c r="D601"/>
    </row>
    <row r="602" spans="1:4" x14ac:dyDescent="0.2">
      <c r="A602" s="69">
        <v>12021</v>
      </c>
      <c r="B602" s="70" t="s">
        <v>1794</v>
      </c>
      <c r="C602" s="71" t="s">
        <v>222</v>
      </c>
      <c r="D602"/>
    </row>
    <row r="603" spans="1:4" x14ac:dyDescent="0.2">
      <c r="A603" s="69">
        <v>5157</v>
      </c>
      <c r="B603" s="70" t="s">
        <v>911</v>
      </c>
      <c r="C603" s="71" t="s">
        <v>222</v>
      </c>
      <c r="D603"/>
    </row>
    <row r="604" spans="1:4" x14ac:dyDescent="0.2">
      <c r="A604" s="69">
        <v>231662</v>
      </c>
      <c r="B604" s="70" t="s">
        <v>1363</v>
      </c>
      <c r="C604" s="71" t="s">
        <v>224</v>
      </c>
      <c r="D604"/>
    </row>
    <row r="605" spans="1:4" x14ac:dyDescent="0.2">
      <c r="A605" s="69">
        <v>224220</v>
      </c>
      <c r="B605" s="70" t="s">
        <v>1364</v>
      </c>
      <c r="C605" s="71" t="s">
        <v>224</v>
      </c>
      <c r="D605"/>
    </row>
    <row r="606" spans="1:4" x14ac:dyDescent="0.2">
      <c r="A606" s="69">
        <v>377623</v>
      </c>
      <c r="B606" s="70" t="s">
        <v>1365</v>
      </c>
      <c r="C606" s="71" t="s">
        <v>224</v>
      </c>
      <c r="D606"/>
    </row>
    <row r="607" spans="1:4" x14ac:dyDescent="0.2">
      <c r="A607" s="69">
        <v>380553</v>
      </c>
      <c r="B607" s="70" t="s">
        <v>1366</v>
      </c>
      <c r="C607" s="71" t="s">
        <v>224</v>
      </c>
      <c r="D607"/>
    </row>
    <row r="608" spans="1:4" x14ac:dyDescent="0.2">
      <c r="A608" s="69">
        <v>338079</v>
      </c>
      <c r="B608" s="70" t="s">
        <v>1367</v>
      </c>
      <c r="C608" s="71" t="s">
        <v>224</v>
      </c>
      <c r="D608"/>
    </row>
    <row r="609" spans="1:4" x14ac:dyDescent="0.2">
      <c r="A609" s="69">
        <v>374933</v>
      </c>
      <c r="B609" s="70" t="s">
        <v>1368</v>
      </c>
      <c r="C609" s="71" t="s">
        <v>222</v>
      </c>
      <c r="D609"/>
    </row>
    <row r="610" spans="1:4" x14ac:dyDescent="0.2">
      <c r="A610" s="69">
        <v>374934</v>
      </c>
      <c r="B610" s="70" t="s">
        <v>1369</v>
      </c>
      <c r="C610" s="71" t="s">
        <v>222</v>
      </c>
      <c r="D610"/>
    </row>
    <row r="611" spans="1:4" x14ac:dyDescent="0.2">
      <c r="A611" s="69">
        <v>10330</v>
      </c>
      <c r="B611" s="70" t="s">
        <v>387</v>
      </c>
      <c r="C611" s="71" t="s">
        <v>392</v>
      </c>
      <c r="D611"/>
    </row>
    <row r="612" spans="1:4" x14ac:dyDescent="0.2">
      <c r="A612" s="69">
        <v>8052</v>
      </c>
      <c r="B612" s="70" t="s">
        <v>912</v>
      </c>
      <c r="C612" s="71" t="s">
        <v>222</v>
      </c>
      <c r="D612"/>
    </row>
    <row r="613" spans="1:4" x14ac:dyDescent="0.2">
      <c r="A613" s="69">
        <v>79319</v>
      </c>
      <c r="B613" s="70" t="s">
        <v>913</v>
      </c>
      <c r="C613" s="71" t="s">
        <v>223</v>
      </c>
      <c r="D613"/>
    </row>
    <row r="614" spans="1:4" x14ac:dyDescent="0.2">
      <c r="A614" s="69">
        <v>328120</v>
      </c>
      <c r="B614" s="70" t="s">
        <v>1795</v>
      </c>
      <c r="C614" s="71" t="s">
        <v>222</v>
      </c>
      <c r="D614"/>
    </row>
    <row r="615" spans="1:4" x14ac:dyDescent="0.2">
      <c r="A615" s="69">
        <v>20123</v>
      </c>
      <c r="B615" s="70" t="s">
        <v>1370</v>
      </c>
      <c r="C615" s="71" t="s">
        <v>222</v>
      </c>
      <c r="D615"/>
    </row>
    <row r="616" spans="1:4" x14ac:dyDescent="0.2">
      <c r="A616" s="69">
        <v>8292</v>
      </c>
      <c r="B616" s="70" t="s">
        <v>914</v>
      </c>
      <c r="C616" s="71" t="s">
        <v>222</v>
      </c>
      <c r="D616"/>
    </row>
    <row r="617" spans="1:4" x14ac:dyDescent="0.2">
      <c r="A617" s="69">
        <v>8284</v>
      </c>
      <c r="B617" s="70" t="s">
        <v>915</v>
      </c>
      <c r="C617" s="71" t="s">
        <v>222</v>
      </c>
      <c r="D617"/>
    </row>
    <row r="618" spans="1:4" x14ac:dyDescent="0.2">
      <c r="A618" s="69">
        <v>8300</v>
      </c>
      <c r="B618" s="70" t="s">
        <v>1371</v>
      </c>
      <c r="C618" s="71" t="s">
        <v>222</v>
      </c>
      <c r="D618"/>
    </row>
    <row r="619" spans="1:4" x14ac:dyDescent="0.2">
      <c r="A619" s="69">
        <v>81174</v>
      </c>
      <c r="B619" s="70" t="s">
        <v>916</v>
      </c>
      <c r="C619" s="71" t="s">
        <v>222</v>
      </c>
      <c r="D619"/>
    </row>
    <row r="620" spans="1:4" x14ac:dyDescent="0.2">
      <c r="A620" s="69">
        <v>81158</v>
      </c>
      <c r="B620" s="70" t="s">
        <v>917</v>
      </c>
      <c r="C620" s="71" t="s">
        <v>222</v>
      </c>
      <c r="D620"/>
    </row>
    <row r="621" spans="1:4" x14ac:dyDescent="0.2">
      <c r="A621" s="69">
        <v>81166</v>
      </c>
      <c r="B621" s="70" t="s">
        <v>918</v>
      </c>
      <c r="C621" s="71" t="s">
        <v>222</v>
      </c>
      <c r="D621"/>
    </row>
    <row r="622" spans="1:4" x14ac:dyDescent="0.2">
      <c r="A622" s="69">
        <v>20131</v>
      </c>
      <c r="B622" s="70" t="s">
        <v>1372</v>
      </c>
      <c r="C622" s="71" t="s">
        <v>222</v>
      </c>
      <c r="D622"/>
    </row>
    <row r="623" spans="1:4" x14ac:dyDescent="0.2">
      <c r="A623" s="69">
        <v>20149</v>
      </c>
      <c r="B623" s="70" t="s">
        <v>919</v>
      </c>
      <c r="C623" s="71" t="s">
        <v>222</v>
      </c>
      <c r="D623"/>
    </row>
    <row r="624" spans="1:4" x14ac:dyDescent="0.2">
      <c r="A624" s="69">
        <v>20156</v>
      </c>
      <c r="B624" s="70" t="s">
        <v>920</v>
      </c>
      <c r="C624" s="71" t="s">
        <v>222</v>
      </c>
      <c r="D624"/>
    </row>
    <row r="625" spans="1:5" x14ac:dyDescent="0.2">
      <c r="A625" s="69">
        <v>12401</v>
      </c>
      <c r="B625" s="70" t="s">
        <v>428</v>
      </c>
      <c r="C625" s="71" t="s">
        <v>222</v>
      </c>
      <c r="D625"/>
    </row>
    <row r="626" spans="1:5" x14ac:dyDescent="0.2">
      <c r="A626" s="69">
        <v>10959</v>
      </c>
      <c r="B626" s="70" t="s">
        <v>921</v>
      </c>
      <c r="C626" s="71" t="s">
        <v>222</v>
      </c>
      <c r="D626"/>
    </row>
    <row r="627" spans="1:5" x14ac:dyDescent="0.2">
      <c r="A627" s="69">
        <v>337998</v>
      </c>
      <c r="B627" s="70" t="s">
        <v>1066</v>
      </c>
      <c r="C627" s="71" t="s">
        <v>222</v>
      </c>
      <c r="D627"/>
    </row>
    <row r="628" spans="1:5" x14ac:dyDescent="0.2">
      <c r="A628" s="69">
        <v>351379</v>
      </c>
      <c r="B628" s="70" t="s">
        <v>922</v>
      </c>
      <c r="C628" s="71" t="s">
        <v>222</v>
      </c>
      <c r="D628"/>
    </row>
    <row r="629" spans="1:5" x14ac:dyDescent="0.2">
      <c r="A629" s="69">
        <v>377442</v>
      </c>
      <c r="B629" s="70" t="s">
        <v>456</v>
      </c>
      <c r="C629" s="71" t="s">
        <v>223</v>
      </c>
      <c r="D629"/>
    </row>
    <row r="630" spans="1:5" x14ac:dyDescent="0.2">
      <c r="A630" s="69">
        <v>376373</v>
      </c>
      <c r="B630" s="70" t="s">
        <v>1796</v>
      </c>
      <c r="C630" s="71" t="s">
        <v>223</v>
      </c>
      <c r="D630"/>
    </row>
    <row r="631" spans="1:5" x14ac:dyDescent="0.2">
      <c r="A631" s="69">
        <v>377987</v>
      </c>
      <c r="B631" s="70" t="s">
        <v>545</v>
      </c>
      <c r="C631" s="71" t="s">
        <v>223</v>
      </c>
      <c r="D631"/>
    </row>
    <row r="632" spans="1:5" x14ac:dyDescent="0.2">
      <c r="A632" s="69">
        <v>234492</v>
      </c>
      <c r="B632" s="70" t="s">
        <v>923</v>
      </c>
      <c r="C632" s="71" t="s">
        <v>225</v>
      </c>
      <c r="D632"/>
    </row>
    <row r="633" spans="1:5" x14ac:dyDescent="0.2">
      <c r="A633" s="69">
        <v>375325</v>
      </c>
      <c r="B633" s="70" t="s">
        <v>1373</v>
      </c>
      <c r="C633" s="71" t="s">
        <v>225</v>
      </c>
      <c r="D633"/>
    </row>
    <row r="634" spans="1:5" x14ac:dyDescent="0.2">
      <c r="A634" s="69">
        <v>225995</v>
      </c>
      <c r="B634" s="70" t="s">
        <v>1374</v>
      </c>
      <c r="C634" s="71" t="s">
        <v>225</v>
      </c>
      <c r="D634"/>
    </row>
    <row r="635" spans="1:5" x14ac:dyDescent="0.2">
      <c r="A635" s="69">
        <v>225904</v>
      </c>
      <c r="B635" s="70" t="s">
        <v>1375</v>
      </c>
      <c r="C635" s="71" t="s">
        <v>225</v>
      </c>
      <c r="D635"/>
    </row>
    <row r="636" spans="1:5" x14ac:dyDescent="0.2">
      <c r="A636" s="69">
        <v>357345</v>
      </c>
      <c r="B636" s="70" t="s">
        <v>1376</v>
      </c>
      <c r="C636" s="71" t="s">
        <v>225</v>
      </c>
      <c r="D636"/>
      <c r="E636" s="8"/>
    </row>
    <row r="637" spans="1:5" x14ac:dyDescent="0.2">
      <c r="A637" s="69">
        <v>225912</v>
      </c>
      <c r="B637" s="70" t="s">
        <v>1377</v>
      </c>
      <c r="C637" s="71" t="s">
        <v>225</v>
      </c>
      <c r="D637"/>
    </row>
    <row r="638" spans="1:5" x14ac:dyDescent="0.2">
      <c r="A638" s="69">
        <v>357343</v>
      </c>
      <c r="B638" s="70" t="s">
        <v>1378</v>
      </c>
      <c r="C638" s="71" t="s">
        <v>225</v>
      </c>
      <c r="D638"/>
      <c r="E638" s="8"/>
    </row>
    <row r="639" spans="1:5" x14ac:dyDescent="0.2">
      <c r="A639" s="69">
        <v>225938</v>
      </c>
      <c r="B639" s="70" t="s">
        <v>1379</v>
      </c>
      <c r="C639" s="71" t="s">
        <v>225</v>
      </c>
      <c r="D639"/>
    </row>
    <row r="640" spans="1:5" x14ac:dyDescent="0.2">
      <c r="A640" s="69">
        <v>357344</v>
      </c>
      <c r="B640" s="70" t="s">
        <v>1380</v>
      </c>
      <c r="C640" s="71" t="s">
        <v>225</v>
      </c>
      <c r="D640"/>
      <c r="E640" s="8"/>
    </row>
    <row r="641" spans="1:5" x14ac:dyDescent="0.2">
      <c r="A641" s="69">
        <v>225870</v>
      </c>
      <c r="B641" s="70" t="s">
        <v>1381</v>
      </c>
      <c r="C641" s="71" t="s">
        <v>225</v>
      </c>
      <c r="D641"/>
    </row>
    <row r="642" spans="1:5" x14ac:dyDescent="0.2">
      <c r="A642" s="69">
        <v>225847</v>
      </c>
      <c r="B642" s="70" t="s">
        <v>1382</v>
      </c>
      <c r="C642" s="71" t="s">
        <v>225</v>
      </c>
      <c r="D642"/>
      <c r="E642" s="8"/>
    </row>
    <row r="643" spans="1:5" x14ac:dyDescent="0.2">
      <c r="A643" s="69">
        <v>357342</v>
      </c>
      <c r="B643" s="70" t="s">
        <v>755</v>
      </c>
      <c r="C643" s="71" t="s">
        <v>223</v>
      </c>
      <c r="D643"/>
    </row>
    <row r="644" spans="1:5" x14ac:dyDescent="0.2">
      <c r="A644" s="69">
        <v>3954</v>
      </c>
      <c r="B644" s="70" t="s">
        <v>1383</v>
      </c>
      <c r="C644" s="71" t="s">
        <v>429</v>
      </c>
      <c r="D644"/>
      <c r="E644" s="8"/>
    </row>
    <row r="645" spans="1:5" x14ac:dyDescent="0.2">
      <c r="A645" s="69">
        <v>3673</v>
      </c>
      <c r="B645" s="70" t="s">
        <v>1384</v>
      </c>
      <c r="C645" s="71" t="s">
        <v>429</v>
      </c>
      <c r="D645"/>
    </row>
    <row r="646" spans="1:5" x14ac:dyDescent="0.2">
      <c r="A646" s="69">
        <v>3715</v>
      </c>
      <c r="B646" s="70" t="s">
        <v>1385</v>
      </c>
      <c r="C646" s="71" t="s">
        <v>429</v>
      </c>
      <c r="D646"/>
      <c r="E646" s="8"/>
    </row>
    <row r="647" spans="1:5" x14ac:dyDescent="0.2">
      <c r="A647" s="69">
        <v>3616</v>
      </c>
      <c r="B647" s="70" t="s">
        <v>1386</v>
      </c>
      <c r="C647" s="71" t="s">
        <v>429</v>
      </c>
      <c r="D647"/>
    </row>
    <row r="648" spans="1:5" x14ac:dyDescent="0.2">
      <c r="A648" s="69">
        <v>3681</v>
      </c>
      <c r="B648" s="70" t="s">
        <v>1387</v>
      </c>
      <c r="C648" s="71" t="s">
        <v>429</v>
      </c>
      <c r="D648"/>
    </row>
    <row r="649" spans="1:5" x14ac:dyDescent="0.2">
      <c r="A649" s="69">
        <v>3996</v>
      </c>
      <c r="B649" s="70" t="s">
        <v>1388</v>
      </c>
      <c r="C649" s="71" t="s">
        <v>429</v>
      </c>
      <c r="D649"/>
    </row>
    <row r="650" spans="1:5" x14ac:dyDescent="0.2">
      <c r="A650" s="69">
        <v>357341</v>
      </c>
      <c r="B650" s="70" t="s">
        <v>1389</v>
      </c>
      <c r="C650" s="71" t="s">
        <v>223</v>
      </c>
      <c r="D650"/>
    </row>
    <row r="651" spans="1:5" x14ac:dyDescent="0.2">
      <c r="A651" s="69">
        <v>375200</v>
      </c>
      <c r="B651" s="70" t="s">
        <v>1390</v>
      </c>
      <c r="C651" s="71" t="s">
        <v>429</v>
      </c>
      <c r="D651"/>
    </row>
    <row r="652" spans="1:5" x14ac:dyDescent="0.2">
      <c r="A652" s="69">
        <v>378735</v>
      </c>
      <c r="B652" s="70" t="s">
        <v>1752</v>
      </c>
      <c r="C652" s="71" t="s">
        <v>429</v>
      </c>
      <c r="D652"/>
    </row>
    <row r="653" spans="1:5" x14ac:dyDescent="0.2">
      <c r="A653" s="69">
        <v>237701</v>
      </c>
      <c r="B653" s="70" t="s">
        <v>1391</v>
      </c>
      <c r="C653" s="71" t="s">
        <v>222</v>
      </c>
      <c r="D653"/>
    </row>
    <row r="654" spans="1:5" x14ac:dyDescent="0.2">
      <c r="A654" s="69">
        <v>237693</v>
      </c>
      <c r="B654" s="70" t="s">
        <v>1392</v>
      </c>
      <c r="C654" s="71" t="s">
        <v>222</v>
      </c>
      <c r="D654"/>
    </row>
    <row r="655" spans="1:5" x14ac:dyDescent="0.2">
      <c r="A655" s="69">
        <v>224295</v>
      </c>
      <c r="B655" s="70" t="s">
        <v>573</v>
      </c>
      <c r="C655" s="71" t="s">
        <v>222</v>
      </c>
      <c r="D655"/>
    </row>
    <row r="656" spans="1:5" x14ac:dyDescent="0.2">
      <c r="A656" s="69">
        <v>913847</v>
      </c>
      <c r="B656" s="70" t="s">
        <v>1393</v>
      </c>
      <c r="C656" s="71" t="s">
        <v>222</v>
      </c>
      <c r="D656"/>
    </row>
    <row r="657" spans="1:5" x14ac:dyDescent="0.2">
      <c r="A657" s="69">
        <v>259218</v>
      </c>
      <c r="B657" s="70" t="s">
        <v>574</v>
      </c>
      <c r="C657" s="71" t="s">
        <v>222</v>
      </c>
      <c r="D657"/>
    </row>
    <row r="658" spans="1:5" x14ac:dyDescent="0.2">
      <c r="A658" s="69">
        <v>314328</v>
      </c>
      <c r="B658" s="70" t="s">
        <v>575</v>
      </c>
      <c r="C658" s="71" t="s">
        <v>222</v>
      </c>
      <c r="D658"/>
    </row>
    <row r="659" spans="1:5" x14ac:dyDescent="0.2">
      <c r="A659" s="69">
        <v>375578</v>
      </c>
      <c r="B659" s="70" t="s">
        <v>1394</v>
      </c>
      <c r="C659" s="71" t="s">
        <v>222</v>
      </c>
      <c r="D659"/>
    </row>
    <row r="660" spans="1:5" x14ac:dyDescent="0.2">
      <c r="A660" s="69">
        <v>375579</v>
      </c>
      <c r="B660" s="70" t="s">
        <v>1067</v>
      </c>
      <c r="C660" s="71" t="s">
        <v>222</v>
      </c>
      <c r="D660"/>
    </row>
    <row r="661" spans="1:5" x14ac:dyDescent="0.2">
      <c r="A661" s="69">
        <v>371890</v>
      </c>
      <c r="B661" s="70" t="s">
        <v>756</v>
      </c>
      <c r="C661" s="71" t="s">
        <v>224</v>
      </c>
      <c r="D661"/>
    </row>
    <row r="662" spans="1:5" x14ac:dyDescent="0.2">
      <c r="A662" s="69">
        <v>79806</v>
      </c>
      <c r="B662" s="70" t="s">
        <v>576</v>
      </c>
      <c r="C662" s="71" t="s">
        <v>222</v>
      </c>
      <c r="D662"/>
    </row>
    <row r="663" spans="1:5" x14ac:dyDescent="0.2">
      <c r="A663" s="69">
        <v>230524</v>
      </c>
      <c r="B663" s="70" t="s">
        <v>1395</v>
      </c>
      <c r="C663" s="71" t="s">
        <v>222</v>
      </c>
      <c r="D663"/>
    </row>
    <row r="664" spans="1:5" x14ac:dyDescent="0.2">
      <c r="A664" s="69">
        <v>230532</v>
      </c>
      <c r="B664" s="70" t="s">
        <v>1396</v>
      </c>
      <c r="C664" s="71" t="s">
        <v>222</v>
      </c>
      <c r="D664"/>
    </row>
    <row r="665" spans="1:5" x14ac:dyDescent="0.2">
      <c r="A665" s="69">
        <v>229740</v>
      </c>
      <c r="B665" s="70" t="s">
        <v>924</v>
      </c>
      <c r="C665" s="71" t="s">
        <v>222</v>
      </c>
      <c r="D665"/>
    </row>
    <row r="666" spans="1:5" x14ac:dyDescent="0.2">
      <c r="A666" s="69">
        <v>229732</v>
      </c>
      <c r="B666" s="70" t="s">
        <v>546</v>
      </c>
      <c r="C666" s="71" t="s">
        <v>222</v>
      </c>
      <c r="D666"/>
    </row>
    <row r="667" spans="1:5" x14ac:dyDescent="0.2">
      <c r="A667" s="69">
        <v>89656</v>
      </c>
      <c r="B667" s="70" t="s">
        <v>577</v>
      </c>
      <c r="C667" s="71" t="s">
        <v>222</v>
      </c>
      <c r="D667"/>
    </row>
    <row r="668" spans="1:5" x14ac:dyDescent="0.2">
      <c r="A668" s="69">
        <v>76943</v>
      </c>
      <c r="B668" s="70" t="s">
        <v>1397</v>
      </c>
      <c r="C668" s="71" t="s">
        <v>392</v>
      </c>
      <c r="D668"/>
    </row>
    <row r="669" spans="1:5" x14ac:dyDescent="0.2">
      <c r="A669" s="69">
        <v>76760</v>
      </c>
      <c r="B669" s="70" t="s">
        <v>1398</v>
      </c>
      <c r="C669" s="71" t="s">
        <v>392</v>
      </c>
      <c r="D669"/>
    </row>
    <row r="670" spans="1:5" x14ac:dyDescent="0.2">
      <c r="A670" s="69">
        <v>76802</v>
      </c>
      <c r="B670" s="70" t="s">
        <v>578</v>
      </c>
      <c r="C670" s="71" t="s">
        <v>392</v>
      </c>
      <c r="D670"/>
    </row>
    <row r="671" spans="1:5" x14ac:dyDescent="0.2">
      <c r="A671" s="69">
        <v>76828</v>
      </c>
      <c r="B671" s="70" t="s">
        <v>1399</v>
      </c>
      <c r="C671" s="71" t="s">
        <v>392</v>
      </c>
      <c r="D671"/>
      <c r="E671" s="8"/>
    </row>
    <row r="672" spans="1:5" x14ac:dyDescent="0.2">
      <c r="A672" s="69">
        <v>76844</v>
      </c>
      <c r="B672" s="70" t="s">
        <v>579</v>
      </c>
      <c r="C672" s="71" t="s">
        <v>392</v>
      </c>
      <c r="D672"/>
      <c r="E672" s="8"/>
    </row>
    <row r="673" spans="1:5" x14ac:dyDescent="0.2">
      <c r="A673" s="69">
        <v>76901</v>
      </c>
      <c r="B673" s="70" t="s">
        <v>580</v>
      </c>
      <c r="C673" s="71" t="s">
        <v>392</v>
      </c>
      <c r="D673"/>
      <c r="E673" s="8"/>
    </row>
    <row r="674" spans="1:5" x14ac:dyDescent="0.2">
      <c r="A674" s="69">
        <v>76968</v>
      </c>
      <c r="B674" s="70" t="s">
        <v>581</v>
      </c>
      <c r="C674" s="71" t="s">
        <v>392</v>
      </c>
      <c r="D674"/>
      <c r="E674" s="8"/>
    </row>
    <row r="675" spans="1:5" x14ac:dyDescent="0.2">
      <c r="A675" s="69">
        <v>258913</v>
      </c>
      <c r="B675" s="70" t="s">
        <v>1797</v>
      </c>
      <c r="C675" s="71" t="s">
        <v>222</v>
      </c>
      <c r="D675"/>
      <c r="E675" s="8"/>
    </row>
    <row r="676" spans="1:5" x14ac:dyDescent="0.2">
      <c r="A676" s="69">
        <v>258947</v>
      </c>
      <c r="B676" s="70" t="s">
        <v>1798</v>
      </c>
      <c r="C676" s="71" t="s">
        <v>222</v>
      </c>
      <c r="D676"/>
      <c r="E676" s="8"/>
    </row>
    <row r="677" spans="1:5" x14ac:dyDescent="0.2">
      <c r="A677" s="69">
        <v>258806</v>
      </c>
      <c r="B677" s="70" t="s">
        <v>1799</v>
      </c>
      <c r="C677" s="71" t="s">
        <v>222</v>
      </c>
      <c r="D677"/>
      <c r="E677" s="8"/>
    </row>
    <row r="678" spans="1:5" x14ac:dyDescent="0.2">
      <c r="A678" s="69">
        <v>374553</v>
      </c>
      <c r="B678" s="70" t="s">
        <v>582</v>
      </c>
      <c r="C678" s="71" t="s">
        <v>224</v>
      </c>
      <c r="D678"/>
      <c r="E678" s="8"/>
    </row>
    <row r="679" spans="1:5" x14ac:dyDescent="0.2">
      <c r="A679" s="69">
        <v>298778</v>
      </c>
      <c r="B679" s="70" t="s">
        <v>583</v>
      </c>
      <c r="C679" s="71" t="s">
        <v>222</v>
      </c>
      <c r="D679"/>
      <c r="E679" s="8"/>
    </row>
    <row r="680" spans="1:5" x14ac:dyDescent="0.2">
      <c r="A680" s="69">
        <v>231514</v>
      </c>
      <c r="B680" s="70" t="s">
        <v>1400</v>
      </c>
      <c r="C680" s="71" t="s">
        <v>225</v>
      </c>
      <c r="D680"/>
      <c r="E680" s="8"/>
    </row>
    <row r="681" spans="1:5" x14ac:dyDescent="0.2">
      <c r="A681" s="69">
        <v>231597</v>
      </c>
      <c r="B681" s="70" t="s">
        <v>547</v>
      </c>
      <c r="C681" s="71" t="s">
        <v>225</v>
      </c>
      <c r="D681"/>
      <c r="E681" s="8"/>
    </row>
    <row r="682" spans="1:5" x14ac:dyDescent="0.2">
      <c r="A682" s="69">
        <v>231605</v>
      </c>
      <c r="B682" s="70" t="s">
        <v>584</v>
      </c>
      <c r="C682" s="71" t="s">
        <v>225</v>
      </c>
      <c r="D682"/>
      <c r="E682" s="8"/>
    </row>
    <row r="683" spans="1:5" x14ac:dyDescent="0.2">
      <c r="A683" s="69">
        <v>231613</v>
      </c>
      <c r="B683" s="70" t="s">
        <v>548</v>
      </c>
      <c r="C683" s="71" t="s">
        <v>225</v>
      </c>
      <c r="D683"/>
      <c r="E683" s="8"/>
    </row>
    <row r="684" spans="1:5" x14ac:dyDescent="0.2">
      <c r="A684" s="69">
        <v>337881</v>
      </c>
      <c r="B684" s="70" t="s">
        <v>1401</v>
      </c>
      <c r="C684" s="71" t="s">
        <v>225</v>
      </c>
      <c r="D684"/>
      <c r="E684" s="8"/>
    </row>
    <row r="685" spans="1:5" x14ac:dyDescent="0.2">
      <c r="A685" s="69">
        <v>337899</v>
      </c>
      <c r="B685" s="70" t="s">
        <v>1402</v>
      </c>
      <c r="C685" s="71" t="s">
        <v>225</v>
      </c>
      <c r="D685"/>
      <c r="E685" s="8"/>
    </row>
    <row r="686" spans="1:5" x14ac:dyDescent="0.2">
      <c r="A686" s="69">
        <v>220517</v>
      </c>
      <c r="B686" s="70" t="s">
        <v>1403</v>
      </c>
      <c r="C686" s="71" t="s">
        <v>223</v>
      </c>
      <c r="D686"/>
      <c r="E686" s="8"/>
    </row>
    <row r="687" spans="1:5" x14ac:dyDescent="0.2">
      <c r="A687" s="69">
        <v>999999</v>
      </c>
      <c r="B687" s="70" t="s">
        <v>1404</v>
      </c>
      <c r="C687" s="71" t="s">
        <v>225</v>
      </c>
      <c r="D687"/>
      <c r="E687" s="8"/>
    </row>
    <row r="688" spans="1:5" x14ac:dyDescent="0.2">
      <c r="A688" s="69">
        <v>999998</v>
      </c>
      <c r="B688" s="70" t="s">
        <v>1405</v>
      </c>
      <c r="C688" s="71" t="s">
        <v>225</v>
      </c>
      <c r="D688"/>
      <c r="E688" s="8"/>
    </row>
    <row r="689" spans="1:5" x14ac:dyDescent="0.2">
      <c r="A689" s="69">
        <v>225821</v>
      </c>
      <c r="B689" s="70" t="s">
        <v>1406</v>
      </c>
      <c r="C689" s="71" t="s">
        <v>225</v>
      </c>
      <c r="D689"/>
      <c r="E689" s="8"/>
    </row>
    <row r="690" spans="1:5" x14ac:dyDescent="0.2">
      <c r="A690" s="69">
        <v>226167</v>
      </c>
      <c r="B690" s="70" t="s">
        <v>1407</v>
      </c>
      <c r="C690" s="71" t="s">
        <v>225</v>
      </c>
      <c r="D690"/>
      <c r="E690" s="8"/>
    </row>
    <row r="691" spans="1:5" x14ac:dyDescent="0.2">
      <c r="A691" s="69">
        <v>225805</v>
      </c>
      <c r="B691" s="70" t="s">
        <v>1408</v>
      </c>
      <c r="C691" s="71" t="s">
        <v>225</v>
      </c>
      <c r="D691"/>
      <c r="E691" s="8"/>
    </row>
    <row r="692" spans="1:5" x14ac:dyDescent="0.2">
      <c r="A692" s="69">
        <v>226183</v>
      </c>
      <c r="B692" s="70" t="s">
        <v>710</v>
      </c>
      <c r="C692" s="71" t="s">
        <v>225</v>
      </c>
      <c r="D692"/>
      <c r="E692" s="8"/>
    </row>
    <row r="693" spans="1:5" x14ac:dyDescent="0.2">
      <c r="A693" s="69">
        <v>226217</v>
      </c>
      <c r="B693" s="70" t="s">
        <v>925</v>
      </c>
      <c r="C693" s="71" t="s">
        <v>225</v>
      </c>
      <c r="D693"/>
      <c r="E693" s="8"/>
    </row>
    <row r="694" spans="1:5" x14ac:dyDescent="0.2">
      <c r="A694" s="69">
        <v>226175</v>
      </c>
      <c r="B694" s="70" t="s">
        <v>711</v>
      </c>
      <c r="C694" s="71" t="s">
        <v>225</v>
      </c>
      <c r="D694"/>
      <c r="E694" s="8"/>
    </row>
    <row r="695" spans="1:5" x14ac:dyDescent="0.2">
      <c r="A695" s="69">
        <v>242677</v>
      </c>
      <c r="B695" s="70" t="s">
        <v>549</v>
      </c>
      <c r="C695" s="71" t="s">
        <v>222</v>
      </c>
      <c r="D695"/>
      <c r="E695" s="8"/>
    </row>
    <row r="696" spans="1:5" x14ac:dyDescent="0.2">
      <c r="A696" s="69">
        <v>300160</v>
      </c>
      <c r="B696" s="70" t="s">
        <v>1409</v>
      </c>
      <c r="C696" s="71" t="s">
        <v>222</v>
      </c>
      <c r="D696"/>
      <c r="E696" s="8"/>
    </row>
    <row r="697" spans="1:5" x14ac:dyDescent="0.2">
      <c r="A697" s="69">
        <v>311282</v>
      </c>
      <c r="B697" s="70" t="s">
        <v>585</v>
      </c>
      <c r="C697" s="71" t="s">
        <v>222</v>
      </c>
      <c r="D697"/>
      <c r="E697" s="8"/>
    </row>
    <row r="698" spans="1:5" x14ac:dyDescent="0.2">
      <c r="A698" s="69">
        <v>377280</v>
      </c>
      <c r="B698" s="70" t="s">
        <v>1410</v>
      </c>
      <c r="C698" s="71" t="s">
        <v>222</v>
      </c>
      <c r="D698"/>
      <c r="E698" s="8"/>
    </row>
    <row r="699" spans="1:5" x14ac:dyDescent="0.2">
      <c r="A699" s="69">
        <v>309294</v>
      </c>
      <c r="B699" s="70" t="s">
        <v>586</v>
      </c>
      <c r="C699" s="71" t="s">
        <v>224</v>
      </c>
      <c r="D699"/>
      <c r="E699" s="8"/>
    </row>
    <row r="700" spans="1:5" x14ac:dyDescent="0.2">
      <c r="A700" s="69">
        <v>288563</v>
      </c>
      <c r="B700" s="70" t="s">
        <v>1411</v>
      </c>
      <c r="C700" s="71" t="s">
        <v>222</v>
      </c>
      <c r="D700"/>
      <c r="E700" s="8"/>
    </row>
    <row r="701" spans="1:5" x14ac:dyDescent="0.2">
      <c r="A701" s="69">
        <v>345868</v>
      </c>
      <c r="B701" s="70" t="s">
        <v>757</v>
      </c>
      <c r="C701" s="71" t="s">
        <v>222</v>
      </c>
      <c r="D701"/>
      <c r="E701" s="8"/>
    </row>
    <row r="702" spans="1:5" x14ac:dyDescent="0.2">
      <c r="A702" s="69">
        <v>378469</v>
      </c>
      <c r="B702" s="70" t="s">
        <v>587</v>
      </c>
      <c r="C702" s="71" t="s">
        <v>222</v>
      </c>
      <c r="D702"/>
      <c r="E702" s="8"/>
    </row>
    <row r="703" spans="1:5" x14ac:dyDescent="0.2">
      <c r="A703" s="69">
        <v>82081</v>
      </c>
      <c r="B703" s="70" t="s">
        <v>588</v>
      </c>
      <c r="C703" s="71" t="s">
        <v>222</v>
      </c>
      <c r="D703"/>
      <c r="E703" s="8"/>
    </row>
    <row r="704" spans="1:5" x14ac:dyDescent="0.2">
      <c r="A704" s="69">
        <v>268326</v>
      </c>
      <c r="B704" s="70" t="s">
        <v>589</v>
      </c>
      <c r="C704" s="71" t="s">
        <v>222</v>
      </c>
      <c r="D704"/>
      <c r="E704" s="8"/>
    </row>
    <row r="705" spans="1:5" x14ac:dyDescent="0.2">
      <c r="A705" s="69">
        <v>288993</v>
      </c>
      <c r="B705" s="70" t="s">
        <v>457</v>
      </c>
      <c r="C705" s="71" t="s">
        <v>222</v>
      </c>
      <c r="D705"/>
      <c r="E705" s="8"/>
    </row>
    <row r="706" spans="1:5" x14ac:dyDescent="0.2">
      <c r="A706" s="69">
        <v>288167</v>
      </c>
      <c r="B706" s="70" t="s">
        <v>458</v>
      </c>
      <c r="C706" s="71" t="s">
        <v>222</v>
      </c>
      <c r="D706"/>
      <c r="E706" s="8"/>
    </row>
    <row r="707" spans="1:5" x14ac:dyDescent="0.2">
      <c r="A707" s="69">
        <v>288928</v>
      </c>
      <c r="B707" s="70" t="s">
        <v>590</v>
      </c>
      <c r="C707" s="71" t="s">
        <v>222</v>
      </c>
      <c r="D707"/>
      <c r="E707" s="8"/>
    </row>
    <row r="708" spans="1:5" x14ac:dyDescent="0.2">
      <c r="A708" s="69">
        <v>289330</v>
      </c>
      <c r="B708" s="70" t="s">
        <v>591</v>
      </c>
      <c r="C708" s="71" t="s">
        <v>222</v>
      </c>
      <c r="D708"/>
      <c r="E708" s="9"/>
    </row>
    <row r="709" spans="1:5" x14ac:dyDescent="0.2">
      <c r="A709" s="69">
        <v>352263</v>
      </c>
      <c r="B709" s="70" t="s">
        <v>592</v>
      </c>
      <c r="C709" s="71" t="s">
        <v>222</v>
      </c>
      <c r="D709"/>
      <c r="E709" s="8"/>
    </row>
    <row r="710" spans="1:5" x14ac:dyDescent="0.2">
      <c r="A710" s="69">
        <v>328666</v>
      </c>
      <c r="B710" s="70" t="s">
        <v>593</v>
      </c>
      <c r="C710" s="71" t="s">
        <v>222</v>
      </c>
      <c r="D710"/>
      <c r="E710" s="8"/>
    </row>
    <row r="711" spans="1:5" x14ac:dyDescent="0.2">
      <c r="A711" s="69">
        <v>291229</v>
      </c>
      <c r="B711" s="70" t="s">
        <v>594</v>
      </c>
      <c r="C711" s="71" t="s">
        <v>222</v>
      </c>
      <c r="D711"/>
      <c r="E711" s="8"/>
    </row>
    <row r="712" spans="1:5" x14ac:dyDescent="0.2">
      <c r="A712" s="69">
        <v>289348</v>
      </c>
      <c r="B712" s="70" t="s">
        <v>595</v>
      </c>
      <c r="C712" s="71" t="s">
        <v>222</v>
      </c>
      <c r="D712"/>
      <c r="E712" s="8"/>
    </row>
    <row r="713" spans="1:5" x14ac:dyDescent="0.2">
      <c r="A713" s="69">
        <v>273342</v>
      </c>
      <c r="B713" s="70" t="s">
        <v>459</v>
      </c>
      <c r="C713" s="71" t="s">
        <v>222</v>
      </c>
      <c r="D713"/>
      <c r="E713" s="8"/>
    </row>
    <row r="714" spans="1:5" x14ac:dyDescent="0.2">
      <c r="A714" s="69">
        <v>288217</v>
      </c>
      <c r="B714" s="70" t="s">
        <v>596</v>
      </c>
      <c r="C714" s="71" t="s">
        <v>222</v>
      </c>
      <c r="D714"/>
      <c r="E714" s="8"/>
    </row>
    <row r="715" spans="1:5" x14ac:dyDescent="0.2">
      <c r="A715" s="69">
        <v>288225</v>
      </c>
      <c r="B715" s="70" t="s">
        <v>460</v>
      </c>
      <c r="C715" s="71" t="s">
        <v>222</v>
      </c>
      <c r="D715"/>
      <c r="E715" s="8"/>
    </row>
    <row r="716" spans="1:5" x14ac:dyDescent="0.2">
      <c r="A716" s="69">
        <v>296806</v>
      </c>
      <c r="B716" s="70" t="s">
        <v>597</v>
      </c>
      <c r="C716" s="71" t="s">
        <v>222</v>
      </c>
      <c r="D716"/>
      <c r="E716" s="8"/>
    </row>
    <row r="717" spans="1:5" x14ac:dyDescent="0.2">
      <c r="A717" s="69">
        <v>82263</v>
      </c>
      <c r="B717" s="70" t="s">
        <v>598</v>
      </c>
      <c r="C717" s="71" t="s">
        <v>222</v>
      </c>
      <c r="D717"/>
      <c r="E717" s="8"/>
    </row>
    <row r="718" spans="1:5" x14ac:dyDescent="0.2">
      <c r="A718" s="69">
        <v>375863</v>
      </c>
      <c r="B718" s="70" t="s">
        <v>1412</v>
      </c>
      <c r="C718" s="71" t="s">
        <v>222</v>
      </c>
      <c r="D718"/>
      <c r="E718" s="9"/>
    </row>
    <row r="719" spans="1:5" x14ac:dyDescent="0.2">
      <c r="A719" s="69">
        <v>81133</v>
      </c>
      <c r="B719" s="70" t="s">
        <v>599</v>
      </c>
      <c r="C719" s="71" t="s">
        <v>222</v>
      </c>
      <c r="D719"/>
      <c r="E719" s="8"/>
    </row>
    <row r="720" spans="1:5" x14ac:dyDescent="0.2">
      <c r="A720" s="69">
        <v>81125</v>
      </c>
      <c r="B720" s="70" t="s">
        <v>926</v>
      </c>
      <c r="C720" s="71" t="s">
        <v>222</v>
      </c>
      <c r="D720"/>
      <c r="E720" s="8"/>
    </row>
    <row r="721" spans="1:5" x14ac:dyDescent="0.2">
      <c r="A721" s="69">
        <v>81216</v>
      </c>
      <c r="B721" s="70" t="s">
        <v>1413</v>
      </c>
      <c r="C721" s="71" t="s">
        <v>225</v>
      </c>
      <c r="D721"/>
      <c r="E721" s="8"/>
    </row>
    <row r="722" spans="1:5" x14ac:dyDescent="0.2">
      <c r="A722" s="69">
        <v>81257</v>
      </c>
      <c r="B722" s="70" t="s">
        <v>1414</v>
      </c>
      <c r="C722" s="71" t="s">
        <v>225</v>
      </c>
      <c r="D722"/>
      <c r="E722" s="8"/>
    </row>
    <row r="723" spans="1:5" x14ac:dyDescent="0.2">
      <c r="A723" s="69">
        <v>81182</v>
      </c>
      <c r="B723" s="70" t="s">
        <v>1415</v>
      </c>
      <c r="C723" s="71" t="s">
        <v>225</v>
      </c>
      <c r="D723"/>
      <c r="E723" s="8"/>
    </row>
    <row r="724" spans="1:5" x14ac:dyDescent="0.2">
      <c r="A724" s="69">
        <v>81190</v>
      </c>
      <c r="B724" s="70" t="s">
        <v>1416</v>
      </c>
      <c r="C724" s="71" t="s">
        <v>225</v>
      </c>
      <c r="D724"/>
      <c r="E724" s="8"/>
    </row>
    <row r="725" spans="1:5" x14ac:dyDescent="0.2">
      <c r="A725" s="69">
        <v>81208</v>
      </c>
      <c r="B725" s="70" t="s">
        <v>1417</v>
      </c>
      <c r="C725" s="71" t="s">
        <v>225</v>
      </c>
      <c r="D725"/>
      <c r="E725" s="8"/>
    </row>
    <row r="726" spans="1:5" x14ac:dyDescent="0.2">
      <c r="A726" s="69">
        <v>364561</v>
      </c>
      <c r="B726" s="70" t="s">
        <v>600</v>
      </c>
      <c r="C726" s="71" t="s">
        <v>222</v>
      </c>
      <c r="D726"/>
      <c r="E726" s="8"/>
    </row>
    <row r="727" spans="1:5" x14ac:dyDescent="0.2">
      <c r="A727" s="69">
        <v>900048</v>
      </c>
      <c r="B727" s="70" t="s">
        <v>1418</v>
      </c>
      <c r="C727" s="71" t="s">
        <v>225</v>
      </c>
      <c r="D727"/>
      <c r="E727" s="8"/>
    </row>
    <row r="728" spans="1:5" x14ac:dyDescent="0.2">
      <c r="A728" s="69">
        <v>327734</v>
      </c>
      <c r="B728" s="70" t="s">
        <v>1419</v>
      </c>
      <c r="C728" s="71" t="s">
        <v>222</v>
      </c>
      <c r="D728"/>
      <c r="E728" s="8"/>
    </row>
    <row r="729" spans="1:5" x14ac:dyDescent="0.2">
      <c r="A729" s="69">
        <v>327742</v>
      </c>
      <c r="B729" s="70" t="s">
        <v>1420</v>
      </c>
      <c r="C729" s="71" t="s">
        <v>222</v>
      </c>
      <c r="D729"/>
      <c r="E729" s="8"/>
    </row>
    <row r="730" spans="1:5" x14ac:dyDescent="0.2">
      <c r="A730" s="69">
        <v>227465</v>
      </c>
      <c r="B730" s="70" t="s">
        <v>1421</v>
      </c>
      <c r="C730" s="71" t="s">
        <v>222</v>
      </c>
      <c r="D730"/>
      <c r="E730" s="8"/>
    </row>
    <row r="731" spans="1:5" x14ac:dyDescent="0.2">
      <c r="A731" s="69">
        <v>372672</v>
      </c>
      <c r="B731" s="70" t="s">
        <v>1422</v>
      </c>
      <c r="C731" s="71" t="s">
        <v>222</v>
      </c>
      <c r="D731"/>
      <c r="E731" s="8"/>
    </row>
    <row r="732" spans="1:5" x14ac:dyDescent="0.2">
      <c r="A732" s="69">
        <v>217653</v>
      </c>
      <c r="B732" s="70" t="s">
        <v>1423</v>
      </c>
      <c r="C732" s="71" t="s">
        <v>222</v>
      </c>
      <c r="D732"/>
      <c r="E732" s="8"/>
    </row>
    <row r="733" spans="1:5" x14ac:dyDescent="0.2">
      <c r="A733" s="69">
        <v>207175</v>
      </c>
      <c r="B733" s="70" t="s">
        <v>1424</v>
      </c>
      <c r="C733" s="71" t="s">
        <v>222</v>
      </c>
      <c r="D733"/>
      <c r="E733" s="8"/>
    </row>
    <row r="734" spans="1:5" x14ac:dyDescent="0.2">
      <c r="A734" s="69">
        <v>207167</v>
      </c>
      <c r="B734" s="70" t="s">
        <v>1425</v>
      </c>
      <c r="C734" s="71" t="s">
        <v>222</v>
      </c>
      <c r="D734"/>
      <c r="E734" s="8"/>
    </row>
    <row r="735" spans="1:5" x14ac:dyDescent="0.2">
      <c r="A735" s="69">
        <v>600229</v>
      </c>
      <c r="B735" s="70" t="s">
        <v>1426</v>
      </c>
      <c r="C735" s="71" t="s">
        <v>226</v>
      </c>
      <c r="D735"/>
      <c r="E735" s="8"/>
    </row>
    <row r="736" spans="1:5" x14ac:dyDescent="0.2">
      <c r="A736" s="69">
        <v>81141</v>
      </c>
      <c r="B736" s="70" t="s">
        <v>1427</v>
      </c>
      <c r="C736" s="71" t="s">
        <v>222</v>
      </c>
      <c r="D736"/>
      <c r="E736" s="8"/>
    </row>
    <row r="737" spans="1:5" x14ac:dyDescent="0.2">
      <c r="A737" s="69">
        <v>11809</v>
      </c>
      <c r="B737" s="70" t="s">
        <v>1428</v>
      </c>
      <c r="C737" s="71" t="s">
        <v>222</v>
      </c>
      <c r="D737"/>
      <c r="E737" s="8"/>
    </row>
    <row r="738" spans="1:5" x14ac:dyDescent="0.2">
      <c r="A738" s="69">
        <v>214221</v>
      </c>
      <c r="B738" s="70" t="s">
        <v>1429</v>
      </c>
      <c r="C738" s="71" t="s">
        <v>222</v>
      </c>
      <c r="D738"/>
      <c r="E738" s="8"/>
    </row>
    <row r="739" spans="1:5" x14ac:dyDescent="0.2">
      <c r="A739" s="69">
        <v>214239</v>
      </c>
      <c r="B739" s="70" t="s">
        <v>927</v>
      </c>
      <c r="C739" s="71" t="s">
        <v>222</v>
      </c>
      <c r="D739"/>
      <c r="E739" s="8"/>
    </row>
    <row r="740" spans="1:5" x14ac:dyDescent="0.2">
      <c r="A740" s="69">
        <v>375496</v>
      </c>
      <c r="B740" s="70" t="s">
        <v>928</v>
      </c>
      <c r="C740" s="71" t="s">
        <v>222</v>
      </c>
      <c r="D740"/>
      <c r="E740" s="8"/>
    </row>
    <row r="741" spans="1:5" x14ac:dyDescent="0.2">
      <c r="A741" s="69">
        <v>376073</v>
      </c>
      <c r="B741" s="70" t="s">
        <v>929</v>
      </c>
      <c r="C741" s="71" t="s">
        <v>222</v>
      </c>
      <c r="D741"/>
      <c r="E741" s="8"/>
    </row>
    <row r="742" spans="1:5" x14ac:dyDescent="0.2">
      <c r="A742" s="69">
        <v>298661</v>
      </c>
      <c r="B742" s="70" t="s">
        <v>601</v>
      </c>
      <c r="C742" s="71" t="s">
        <v>222</v>
      </c>
      <c r="D742"/>
      <c r="E742" s="8"/>
    </row>
    <row r="743" spans="1:5" x14ac:dyDescent="0.2">
      <c r="A743" s="69">
        <v>298596</v>
      </c>
      <c r="B743" s="70" t="s">
        <v>602</v>
      </c>
      <c r="C743" s="71" t="s">
        <v>222</v>
      </c>
      <c r="D743"/>
      <c r="E743" s="8"/>
    </row>
    <row r="744" spans="1:5" x14ac:dyDescent="0.2">
      <c r="A744" s="69">
        <v>298570</v>
      </c>
      <c r="B744" s="70" t="s">
        <v>603</v>
      </c>
      <c r="C744" s="71" t="s">
        <v>222</v>
      </c>
      <c r="D744"/>
      <c r="E744" s="8"/>
    </row>
    <row r="745" spans="1:5" x14ac:dyDescent="0.2">
      <c r="A745" s="69">
        <v>298638</v>
      </c>
      <c r="B745" s="70" t="s">
        <v>604</v>
      </c>
      <c r="C745" s="71" t="s">
        <v>222</v>
      </c>
      <c r="D745"/>
      <c r="E745" s="8"/>
    </row>
    <row r="746" spans="1:5" x14ac:dyDescent="0.2">
      <c r="A746" s="69">
        <v>298554</v>
      </c>
      <c r="B746" s="70" t="s">
        <v>930</v>
      </c>
      <c r="C746" s="71" t="s">
        <v>222</v>
      </c>
      <c r="D746"/>
      <c r="E746" s="8"/>
    </row>
    <row r="747" spans="1:5" x14ac:dyDescent="0.2">
      <c r="A747" s="69">
        <v>298612</v>
      </c>
      <c r="B747" s="70" t="s">
        <v>605</v>
      </c>
      <c r="C747" s="71" t="s">
        <v>222</v>
      </c>
      <c r="D747"/>
      <c r="E747" s="8"/>
    </row>
    <row r="748" spans="1:5" x14ac:dyDescent="0.2">
      <c r="A748" s="69">
        <v>316513</v>
      </c>
      <c r="B748" s="70" t="s">
        <v>1430</v>
      </c>
      <c r="C748" s="71" t="s">
        <v>222</v>
      </c>
      <c r="D748"/>
      <c r="E748" s="8"/>
    </row>
    <row r="749" spans="1:5" x14ac:dyDescent="0.2">
      <c r="A749" s="69">
        <v>305920</v>
      </c>
      <c r="B749" s="70" t="s">
        <v>758</v>
      </c>
      <c r="C749" s="71" t="s">
        <v>222</v>
      </c>
      <c r="D749"/>
      <c r="E749" s="8"/>
    </row>
    <row r="750" spans="1:5" x14ac:dyDescent="0.2">
      <c r="A750" s="69">
        <v>365427</v>
      </c>
      <c r="B750" s="70" t="s">
        <v>759</v>
      </c>
      <c r="C750" s="71" t="s">
        <v>222</v>
      </c>
      <c r="D750"/>
      <c r="E750" s="8"/>
    </row>
    <row r="751" spans="1:5" x14ac:dyDescent="0.2">
      <c r="A751" s="69">
        <v>354379</v>
      </c>
      <c r="B751" s="70" t="s">
        <v>760</v>
      </c>
      <c r="C751" s="71" t="s">
        <v>222</v>
      </c>
      <c r="D751"/>
      <c r="E751" s="8"/>
    </row>
    <row r="752" spans="1:5" x14ac:dyDescent="0.2">
      <c r="A752" s="69">
        <v>230466</v>
      </c>
      <c r="B752" s="70" t="s">
        <v>1431</v>
      </c>
      <c r="C752" s="71" t="s">
        <v>222</v>
      </c>
      <c r="D752"/>
      <c r="E752" s="8"/>
    </row>
    <row r="753" spans="1:5" x14ac:dyDescent="0.2">
      <c r="A753" s="69">
        <v>297283</v>
      </c>
      <c r="B753" s="70" t="s">
        <v>606</v>
      </c>
      <c r="C753" s="71" t="s">
        <v>222</v>
      </c>
      <c r="D753"/>
      <c r="E753" s="8"/>
    </row>
    <row r="754" spans="1:5" x14ac:dyDescent="0.2">
      <c r="A754" s="69">
        <v>297234</v>
      </c>
      <c r="B754" s="70" t="s">
        <v>607</v>
      </c>
      <c r="C754" s="71" t="s">
        <v>222</v>
      </c>
      <c r="D754"/>
      <c r="E754" s="8"/>
    </row>
    <row r="755" spans="1:5" x14ac:dyDescent="0.2">
      <c r="A755" s="69">
        <v>297051</v>
      </c>
      <c r="B755" s="70" t="s">
        <v>608</v>
      </c>
      <c r="C755" s="71" t="s">
        <v>222</v>
      </c>
      <c r="D755"/>
      <c r="E755" s="8"/>
    </row>
    <row r="756" spans="1:5" x14ac:dyDescent="0.2">
      <c r="A756" s="69">
        <v>231621</v>
      </c>
      <c r="B756" s="70" t="s">
        <v>1432</v>
      </c>
      <c r="C756" s="71" t="s">
        <v>224</v>
      </c>
      <c r="D756"/>
      <c r="E756" s="8"/>
    </row>
    <row r="757" spans="1:5" x14ac:dyDescent="0.2">
      <c r="A757" s="69">
        <v>231472</v>
      </c>
      <c r="B757" s="70" t="s">
        <v>1433</v>
      </c>
      <c r="C757" s="71" t="s">
        <v>222</v>
      </c>
      <c r="D757"/>
      <c r="E757" s="8"/>
    </row>
    <row r="758" spans="1:5" x14ac:dyDescent="0.2">
      <c r="A758" s="69">
        <v>82362</v>
      </c>
      <c r="B758" s="70" t="s">
        <v>609</v>
      </c>
      <c r="C758" s="71" t="s">
        <v>224</v>
      </c>
      <c r="D758"/>
      <c r="E758" s="8"/>
    </row>
    <row r="759" spans="1:5" x14ac:dyDescent="0.2">
      <c r="A759" s="69">
        <v>352267</v>
      </c>
      <c r="B759" s="70" t="s">
        <v>1434</v>
      </c>
      <c r="C759" s="71" t="s">
        <v>222</v>
      </c>
      <c r="D759"/>
      <c r="E759" s="8"/>
    </row>
    <row r="760" spans="1:5" x14ac:dyDescent="0.2">
      <c r="A760" s="69">
        <v>10892</v>
      </c>
      <c r="B760" s="70" t="s">
        <v>610</v>
      </c>
      <c r="C760" s="71" t="s">
        <v>222</v>
      </c>
      <c r="D760"/>
      <c r="E760" s="8"/>
    </row>
    <row r="761" spans="1:5" x14ac:dyDescent="0.2">
      <c r="A761" s="69">
        <v>11866</v>
      </c>
      <c r="B761" s="70" t="s">
        <v>611</v>
      </c>
      <c r="C761" s="71" t="s">
        <v>222</v>
      </c>
      <c r="D761"/>
      <c r="E761" s="8"/>
    </row>
    <row r="762" spans="1:5" x14ac:dyDescent="0.2">
      <c r="A762" s="69">
        <v>355250</v>
      </c>
      <c r="B762" s="70" t="s">
        <v>1435</v>
      </c>
      <c r="C762" s="71" t="s">
        <v>222</v>
      </c>
      <c r="D762"/>
      <c r="E762" s="8"/>
    </row>
    <row r="763" spans="1:5" x14ac:dyDescent="0.2">
      <c r="A763" s="69">
        <v>54601</v>
      </c>
      <c r="B763" s="70" t="s">
        <v>1436</v>
      </c>
      <c r="C763" s="71" t="s">
        <v>222</v>
      </c>
      <c r="D763"/>
      <c r="E763" s="8"/>
    </row>
    <row r="764" spans="1:5" x14ac:dyDescent="0.2">
      <c r="A764" s="69">
        <v>79038</v>
      </c>
      <c r="B764" s="70" t="s">
        <v>612</v>
      </c>
      <c r="C764" s="71" t="s">
        <v>222</v>
      </c>
      <c r="D764"/>
      <c r="E764" s="8"/>
    </row>
    <row r="765" spans="1:5" x14ac:dyDescent="0.2">
      <c r="A765" s="69">
        <v>79053</v>
      </c>
      <c r="B765" s="70" t="s">
        <v>613</v>
      </c>
      <c r="C765" s="71" t="s">
        <v>222</v>
      </c>
      <c r="D765"/>
      <c r="E765" s="8"/>
    </row>
    <row r="766" spans="1:5" x14ac:dyDescent="0.2">
      <c r="A766" s="69">
        <v>299628</v>
      </c>
      <c r="B766" s="70" t="s">
        <v>614</v>
      </c>
      <c r="C766" s="71" t="s">
        <v>222</v>
      </c>
      <c r="D766"/>
      <c r="E766" s="8"/>
    </row>
    <row r="767" spans="1:5" x14ac:dyDescent="0.2">
      <c r="A767" s="69">
        <v>79061</v>
      </c>
      <c r="B767" s="70" t="s">
        <v>615</v>
      </c>
      <c r="C767" s="71" t="s">
        <v>222</v>
      </c>
      <c r="D767"/>
      <c r="E767" s="8"/>
    </row>
    <row r="768" spans="1:5" x14ac:dyDescent="0.2">
      <c r="A768" s="69">
        <v>225748</v>
      </c>
      <c r="B768" s="70" t="s">
        <v>1437</v>
      </c>
      <c r="C768" s="71" t="s">
        <v>225</v>
      </c>
      <c r="D768"/>
      <c r="E768" s="8"/>
    </row>
    <row r="769" spans="1:5" x14ac:dyDescent="0.2">
      <c r="A769" s="69">
        <v>80473</v>
      </c>
      <c r="B769" s="70" t="s">
        <v>761</v>
      </c>
      <c r="C769" s="71" t="s">
        <v>429</v>
      </c>
      <c r="D769"/>
      <c r="E769" s="8"/>
    </row>
    <row r="770" spans="1:5" x14ac:dyDescent="0.2">
      <c r="A770" s="69">
        <v>224287</v>
      </c>
      <c r="B770" s="70" t="s">
        <v>1438</v>
      </c>
      <c r="C770" s="71" t="s">
        <v>429</v>
      </c>
      <c r="D770"/>
      <c r="E770" s="8"/>
    </row>
    <row r="771" spans="1:5" x14ac:dyDescent="0.2">
      <c r="A771" s="69">
        <v>289074</v>
      </c>
      <c r="B771" s="70" t="s">
        <v>1767</v>
      </c>
      <c r="C771" s="71" t="s">
        <v>222</v>
      </c>
      <c r="D771"/>
      <c r="E771" s="8"/>
    </row>
    <row r="772" spans="1:5" x14ac:dyDescent="0.2">
      <c r="A772" s="69">
        <v>374927</v>
      </c>
      <c r="B772" s="70" t="s">
        <v>1768</v>
      </c>
      <c r="C772" s="71" t="s">
        <v>222</v>
      </c>
      <c r="D772"/>
      <c r="E772" s="8"/>
    </row>
    <row r="773" spans="1:5" x14ac:dyDescent="0.2">
      <c r="A773" s="69">
        <v>311571</v>
      </c>
      <c r="B773" s="70" t="s">
        <v>616</v>
      </c>
      <c r="C773" s="71" t="s">
        <v>222</v>
      </c>
      <c r="D773"/>
      <c r="E773" s="8"/>
    </row>
    <row r="774" spans="1:5" x14ac:dyDescent="0.2">
      <c r="A774" s="69">
        <v>316760</v>
      </c>
      <c r="B774" s="70" t="s">
        <v>762</v>
      </c>
      <c r="C774" s="71" t="s">
        <v>222</v>
      </c>
      <c r="D774"/>
      <c r="E774" s="8"/>
    </row>
    <row r="775" spans="1:5" x14ac:dyDescent="0.2">
      <c r="A775" s="69">
        <v>317883</v>
      </c>
      <c r="B775" s="70" t="s">
        <v>763</v>
      </c>
      <c r="C775" s="71" t="s">
        <v>222</v>
      </c>
      <c r="D775"/>
      <c r="E775" s="8"/>
    </row>
    <row r="776" spans="1:5" x14ac:dyDescent="0.2">
      <c r="A776" s="69">
        <v>316778</v>
      </c>
      <c r="B776" s="70" t="s">
        <v>764</v>
      </c>
      <c r="C776" s="71" t="s">
        <v>222</v>
      </c>
      <c r="D776"/>
      <c r="E776" s="8"/>
    </row>
    <row r="777" spans="1:5" x14ac:dyDescent="0.2">
      <c r="A777" s="69">
        <v>219469</v>
      </c>
      <c r="B777" s="70" t="s">
        <v>1439</v>
      </c>
      <c r="C777" s="71" t="s">
        <v>222</v>
      </c>
      <c r="D777"/>
      <c r="E777" s="8"/>
    </row>
    <row r="778" spans="1:5" x14ac:dyDescent="0.2">
      <c r="A778" s="69">
        <v>219477</v>
      </c>
      <c r="B778" s="70" t="s">
        <v>1440</v>
      </c>
      <c r="C778" s="71" t="s">
        <v>222</v>
      </c>
      <c r="D778"/>
      <c r="E778" s="8"/>
    </row>
    <row r="779" spans="1:5" x14ac:dyDescent="0.2">
      <c r="A779" s="69">
        <v>219550</v>
      </c>
      <c r="B779" s="70" t="s">
        <v>550</v>
      </c>
      <c r="C779" s="71" t="s">
        <v>222</v>
      </c>
      <c r="D779"/>
      <c r="E779" s="8"/>
    </row>
    <row r="780" spans="1:5" x14ac:dyDescent="0.2">
      <c r="A780" s="69">
        <v>375580</v>
      </c>
      <c r="B780" s="70" t="s">
        <v>1441</v>
      </c>
      <c r="C780" s="71" t="s">
        <v>224</v>
      </c>
      <c r="D780"/>
      <c r="E780" s="8"/>
    </row>
    <row r="781" spans="1:5" x14ac:dyDescent="0.2">
      <c r="A781" s="69">
        <v>231159</v>
      </c>
      <c r="B781" s="70" t="s">
        <v>1442</v>
      </c>
      <c r="C781" s="71" t="s">
        <v>222</v>
      </c>
      <c r="D781"/>
      <c r="E781" s="8"/>
    </row>
    <row r="782" spans="1:5" x14ac:dyDescent="0.2">
      <c r="A782" s="69">
        <v>231167</v>
      </c>
      <c r="B782" s="70" t="s">
        <v>1443</v>
      </c>
      <c r="C782" s="71" t="s">
        <v>222</v>
      </c>
      <c r="D782"/>
      <c r="E782" s="8"/>
    </row>
    <row r="783" spans="1:5" x14ac:dyDescent="0.2">
      <c r="A783" s="69">
        <v>226357</v>
      </c>
      <c r="B783" s="70" t="s">
        <v>1444</v>
      </c>
      <c r="C783" s="71" t="s">
        <v>222</v>
      </c>
      <c r="D783"/>
      <c r="E783" s="8"/>
    </row>
    <row r="784" spans="1:5" x14ac:dyDescent="0.2">
      <c r="A784" s="69">
        <v>338368</v>
      </c>
      <c r="B784" s="70" t="s">
        <v>617</v>
      </c>
      <c r="C784" s="71" t="s">
        <v>222</v>
      </c>
      <c r="D784"/>
      <c r="E784" s="8"/>
    </row>
    <row r="785" spans="1:5" x14ac:dyDescent="0.2">
      <c r="A785" s="69">
        <v>259424</v>
      </c>
      <c r="B785" s="70" t="s">
        <v>1445</v>
      </c>
      <c r="C785" s="71" t="s">
        <v>222</v>
      </c>
      <c r="D785"/>
      <c r="E785" s="8"/>
    </row>
    <row r="786" spans="1:5" x14ac:dyDescent="0.2">
      <c r="A786" s="69">
        <v>231126</v>
      </c>
      <c r="B786" s="70" t="s">
        <v>1446</v>
      </c>
      <c r="C786" s="71" t="s">
        <v>222</v>
      </c>
      <c r="D786"/>
      <c r="E786" s="8"/>
    </row>
    <row r="787" spans="1:5" x14ac:dyDescent="0.2">
      <c r="A787" s="69">
        <v>231134</v>
      </c>
      <c r="B787" s="70" t="s">
        <v>1447</v>
      </c>
      <c r="C787" s="71" t="s">
        <v>222</v>
      </c>
      <c r="D787"/>
      <c r="E787" s="8"/>
    </row>
    <row r="788" spans="1:5" x14ac:dyDescent="0.2">
      <c r="A788" s="69">
        <v>231142</v>
      </c>
      <c r="B788" s="70" t="s">
        <v>1448</v>
      </c>
      <c r="C788" s="71" t="s">
        <v>222</v>
      </c>
      <c r="D788"/>
      <c r="E788" s="8"/>
    </row>
    <row r="789" spans="1:5" x14ac:dyDescent="0.2">
      <c r="A789" s="69">
        <v>231092</v>
      </c>
      <c r="B789" s="70" t="s">
        <v>1449</v>
      </c>
      <c r="C789" s="71" t="s">
        <v>222</v>
      </c>
      <c r="D789"/>
      <c r="E789" s="8"/>
    </row>
    <row r="790" spans="1:5" x14ac:dyDescent="0.2">
      <c r="A790" s="69">
        <v>231100</v>
      </c>
      <c r="B790" s="70" t="s">
        <v>1450</v>
      </c>
      <c r="C790" s="71" t="s">
        <v>222</v>
      </c>
      <c r="D790"/>
      <c r="E790" s="8"/>
    </row>
    <row r="791" spans="1:5" x14ac:dyDescent="0.2">
      <c r="A791" s="69">
        <v>231118</v>
      </c>
      <c r="B791" s="70" t="s">
        <v>1451</v>
      </c>
      <c r="C791" s="71" t="s">
        <v>222</v>
      </c>
      <c r="D791"/>
      <c r="E791" s="8"/>
    </row>
    <row r="792" spans="1:5" x14ac:dyDescent="0.2">
      <c r="A792" s="69">
        <v>226332</v>
      </c>
      <c r="B792" s="70" t="s">
        <v>1452</v>
      </c>
      <c r="C792" s="71" t="s">
        <v>222</v>
      </c>
      <c r="D792"/>
      <c r="E792" s="8"/>
    </row>
    <row r="793" spans="1:5" x14ac:dyDescent="0.2">
      <c r="A793" s="69">
        <v>226340</v>
      </c>
      <c r="B793" s="70" t="s">
        <v>1453</v>
      </c>
      <c r="C793" s="71" t="s">
        <v>222</v>
      </c>
      <c r="D793"/>
      <c r="E793" s="8"/>
    </row>
    <row r="794" spans="1:5" x14ac:dyDescent="0.2">
      <c r="A794" s="69">
        <v>226308</v>
      </c>
      <c r="B794" s="70" t="s">
        <v>1454</v>
      </c>
      <c r="C794" s="71" t="s">
        <v>222</v>
      </c>
      <c r="D794"/>
      <c r="E794" s="8"/>
    </row>
    <row r="795" spans="1:5" x14ac:dyDescent="0.2">
      <c r="A795" s="69">
        <v>226324</v>
      </c>
      <c r="B795" s="70" t="s">
        <v>1455</v>
      </c>
      <c r="C795" s="71" t="s">
        <v>222</v>
      </c>
      <c r="D795"/>
      <c r="E795" s="8"/>
    </row>
    <row r="796" spans="1:5" x14ac:dyDescent="0.2">
      <c r="A796" s="69">
        <v>226316</v>
      </c>
      <c r="B796" s="70" t="s">
        <v>1456</v>
      </c>
      <c r="C796" s="71" t="s">
        <v>222</v>
      </c>
      <c r="D796"/>
      <c r="E796" s="8"/>
    </row>
    <row r="797" spans="1:5" x14ac:dyDescent="0.2">
      <c r="A797" s="69">
        <v>230342</v>
      </c>
      <c r="B797" s="70" t="s">
        <v>1457</v>
      </c>
      <c r="C797" s="71" t="s">
        <v>222</v>
      </c>
      <c r="D797"/>
      <c r="E797" s="8"/>
    </row>
    <row r="798" spans="1:5" x14ac:dyDescent="0.2">
      <c r="A798" s="69">
        <v>259119</v>
      </c>
      <c r="B798" s="70" t="s">
        <v>1068</v>
      </c>
      <c r="C798" s="71" t="s">
        <v>222</v>
      </c>
      <c r="D798"/>
    </row>
    <row r="799" spans="1:5" x14ac:dyDescent="0.2">
      <c r="A799" s="69">
        <v>259127</v>
      </c>
      <c r="B799" s="70" t="s">
        <v>1069</v>
      </c>
      <c r="C799" s="71" t="s">
        <v>222</v>
      </c>
      <c r="D799"/>
    </row>
    <row r="800" spans="1:5" x14ac:dyDescent="0.2">
      <c r="A800" s="69">
        <v>259259</v>
      </c>
      <c r="B800" s="70" t="s">
        <v>520</v>
      </c>
      <c r="C800" s="71" t="s">
        <v>222</v>
      </c>
      <c r="D800"/>
    </row>
    <row r="801" spans="1:4" x14ac:dyDescent="0.2">
      <c r="A801" s="69">
        <v>377734</v>
      </c>
      <c r="B801" s="70" t="s">
        <v>521</v>
      </c>
      <c r="C801" s="71" t="s">
        <v>222</v>
      </c>
      <c r="D801"/>
    </row>
    <row r="802" spans="1:4" x14ac:dyDescent="0.2">
      <c r="A802" s="69">
        <v>352635</v>
      </c>
      <c r="B802" s="70" t="s">
        <v>1458</v>
      </c>
      <c r="C802" s="71" t="s">
        <v>222</v>
      </c>
      <c r="D802"/>
    </row>
    <row r="803" spans="1:4" x14ac:dyDescent="0.2">
      <c r="A803" s="69">
        <v>328468</v>
      </c>
      <c r="B803" s="70" t="s">
        <v>1459</v>
      </c>
      <c r="C803" s="71" t="s">
        <v>222</v>
      </c>
      <c r="D803"/>
    </row>
    <row r="804" spans="1:4" x14ac:dyDescent="0.2">
      <c r="A804" s="69">
        <v>298232</v>
      </c>
      <c r="B804" s="70" t="s">
        <v>931</v>
      </c>
      <c r="C804" s="71" t="s">
        <v>222</v>
      </c>
      <c r="D804"/>
    </row>
    <row r="805" spans="1:4" x14ac:dyDescent="0.2">
      <c r="A805" s="69">
        <v>298182</v>
      </c>
      <c r="B805" s="70" t="s">
        <v>932</v>
      </c>
      <c r="C805" s="71" t="s">
        <v>222</v>
      </c>
      <c r="D805"/>
    </row>
    <row r="806" spans="1:4" x14ac:dyDescent="0.2">
      <c r="A806" s="69">
        <v>226498</v>
      </c>
      <c r="B806" s="70" t="s">
        <v>1460</v>
      </c>
      <c r="C806" s="71" t="s">
        <v>222</v>
      </c>
      <c r="D806"/>
    </row>
    <row r="807" spans="1:4" x14ac:dyDescent="0.2">
      <c r="A807" s="69">
        <v>226761</v>
      </c>
      <c r="B807" s="70" t="s">
        <v>1461</v>
      </c>
      <c r="C807" s="71" t="s">
        <v>222</v>
      </c>
      <c r="D807"/>
    </row>
    <row r="808" spans="1:4" x14ac:dyDescent="0.2">
      <c r="A808" s="69">
        <v>226746</v>
      </c>
      <c r="B808" s="70" t="s">
        <v>1462</v>
      </c>
      <c r="C808" s="71" t="s">
        <v>222</v>
      </c>
      <c r="D808"/>
    </row>
    <row r="809" spans="1:4" x14ac:dyDescent="0.2">
      <c r="A809" s="69">
        <v>84392</v>
      </c>
      <c r="B809" s="70" t="s">
        <v>618</v>
      </c>
      <c r="C809" s="71" t="s">
        <v>392</v>
      </c>
      <c r="D809"/>
    </row>
    <row r="810" spans="1:4" x14ac:dyDescent="0.2">
      <c r="A810" s="69">
        <v>700232</v>
      </c>
      <c r="B810" s="70" t="s">
        <v>1463</v>
      </c>
      <c r="C810" s="71" t="s">
        <v>226</v>
      </c>
      <c r="D810"/>
    </row>
    <row r="811" spans="1:4" x14ac:dyDescent="0.2">
      <c r="A811" s="69">
        <v>237115</v>
      </c>
      <c r="B811" s="70" t="s">
        <v>1464</v>
      </c>
      <c r="C811" s="71" t="s">
        <v>222</v>
      </c>
      <c r="D811"/>
    </row>
    <row r="812" spans="1:4" x14ac:dyDescent="0.2">
      <c r="A812" s="69">
        <v>214593</v>
      </c>
      <c r="B812" s="70" t="s">
        <v>1465</v>
      </c>
      <c r="C812" s="71" t="s">
        <v>222</v>
      </c>
      <c r="D812"/>
    </row>
    <row r="813" spans="1:4" x14ac:dyDescent="0.2">
      <c r="A813" s="69">
        <v>214601</v>
      </c>
      <c r="B813" s="70" t="s">
        <v>619</v>
      </c>
      <c r="C813" s="71" t="s">
        <v>222</v>
      </c>
      <c r="D813"/>
    </row>
    <row r="814" spans="1:4" x14ac:dyDescent="0.2">
      <c r="A814" s="69">
        <v>376699</v>
      </c>
      <c r="B814" s="70" t="s">
        <v>461</v>
      </c>
      <c r="C814" s="71" t="s">
        <v>222</v>
      </c>
      <c r="D814"/>
    </row>
    <row r="815" spans="1:4" x14ac:dyDescent="0.2">
      <c r="A815" s="69">
        <v>324798</v>
      </c>
      <c r="B815" s="70" t="s">
        <v>1466</v>
      </c>
      <c r="C815" s="71" t="s">
        <v>222</v>
      </c>
      <c r="D815"/>
    </row>
    <row r="816" spans="1:4" x14ac:dyDescent="0.2">
      <c r="A816" s="69">
        <v>314138</v>
      </c>
      <c r="B816" s="70" t="s">
        <v>620</v>
      </c>
      <c r="C816" s="71" t="s">
        <v>222</v>
      </c>
      <c r="D816"/>
    </row>
    <row r="817" spans="1:4" x14ac:dyDescent="0.2">
      <c r="A817" s="69">
        <v>324806</v>
      </c>
      <c r="B817" s="70" t="s">
        <v>621</v>
      </c>
      <c r="C817" s="71" t="s">
        <v>222</v>
      </c>
      <c r="D817"/>
    </row>
    <row r="818" spans="1:4" x14ac:dyDescent="0.2">
      <c r="A818" s="69">
        <v>314153</v>
      </c>
      <c r="B818" s="70" t="s">
        <v>622</v>
      </c>
      <c r="C818" s="71" t="s">
        <v>222</v>
      </c>
      <c r="D818"/>
    </row>
    <row r="819" spans="1:4" x14ac:dyDescent="0.2">
      <c r="A819" s="69">
        <v>313361</v>
      </c>
      <c r="B819" s="70" t="s">
        <v>623</v>
      </c>
      <c r="C819" s="71" t="s">
        <v>222</v>
      </c>
      <c r="D819"/>
    </row>
    <row r="820" spans="1:4" x14ac:dyDescent="0.2">
      <c r="A820" s="69">
        <v>314179</v>
      </c>
      <c r="B820" s="70" t="s">
        <v>624</v>
      </c>
      <c r="C820" s="71" t="s">
        <v>222</v>
      </c>
      <c r="D820"/>
    </row>
    <row r="821" spans="1:4" x14ac:dyDescent="0.2">
      <c r="A821" s="69">
        <v>325829</v>
      </c>
      <c r="B821" s="70" t="s">
        <v>625</v>
      </c>
      <c r="C821" s="71" t="s">
        <v>222</v>
      </c>
      <c r="D821"/>
    </row>
    <row r="822" spans="1:4" x14ac:dyDescent="0.2">
      <c r="A822" s="69">
        <v>313379</v>
      </c>
      <c r="B822" s="70" t="s">
        <v>626</v>
      </c>
      <c r="C822" s="71" t="s">
        <v>222</v>
      </c>
      <c r="D822"/>
    </row>
    <row r="823" spans="1:4" x14ac:dyDescent="0.2">
      <c r="A823" s="69">
        <v>314054</v>
      </c>
      <c r="B823" s="70" t="s">
        <v>627</v>
      </c>
      <c r="C823" s="71" t="s">
        <v>222</v>
      </c>
      <c r="D823"/>
    </row>
    <row r="824" spans="1:4" x14ac:dyDescent="0.2">
      <c r="A824" s="69">
        <v>314088</v>
      </c>
      <c r="B824" s="70" t="s">
        <v>628</v>
      </c>
      <c r="C824" s="71" t="s">
        <v>222</v>
      </c>
      <c r="D824"/>
    </row>
    <row r="825" spans="1:4" x14ac:dyDescent="0.2">
      <c r="A825" s="69">
        <v>317230</v>
      </c>
      <c r="B825" s="70" t="s">
        <v>629</v>
      </c>
      <c r="C825" s="71" t="s">
        <v>222</v>
      </c>
      <c r="D825"/>
    </row>
    <row r="826" spans="1:4" x14ac:dyDescent="0.2">
      <c r="A826" s="69">
        <v>314112</v>
      </c>
      <c r="B826" s="70" t="s">
        <v>630</v>
      </c>
      <c r="C826" s="71" t="s">
        <v>222</v>
      </c>
      <c r="D826"/>
    </row>
    <row r="827" spans="1:4" x14ac:dyDescent="0.2">
      <c r="A827" s="69">
        <v>317248</v>
      </c>
      <c r="B827" s="70" t="s">
        <v>631</v>
      </c>
      <c r="C827" s="71" t="s">
        <v>222</v>
      </c>
      <c r="D827"/>
    </row>
    <row r="828" spans="1:4" x14ac:dyDescent="0.2">
      <c r="A828" s="69">
        <v>314070</v>
      </c>
      <c r="B828" s="70" t="s">
        <v>632</v>
      </c>
      <c r="C828" s="71" t="s">
        <v>222</v>
      </c>
      <c r="D828"/>
    </row>
    <row r="829" spans="1:4" x14ac:dyDescent="0.2">
      <c r="A829" s="69">
        <v>317388</v>
      </c>
      <c r="B829" s="70" t="s">
        <v>633</v>
      </c>
      <c r="C829" s="71" t="s">
        <v>222</v>
      </c>
      <c r="D829"/>
    </row>
    <row r="830" spans="1:4" x14ac:dyDescent="0.2">
      <c r="A830" s="69">
        <v>313346</v>
      </c>
      <c r="B830" s="70" t="s">
        <v>634</v>
      </c>
      <c r="C830" s="71" t="s">
        <v>222</v>
      </c>
      <c r="D830"/>
    </row>
    <row r="831" spans="1:4" x14ac:dyDescent="0.2">
      <c r="A831" s="69">
        <v>314062</v>
      </c>
      <c r="B831" s="70" t="s">
        <v>635</v>
      </c>
      <c r="C831" s="71" t="s">
        <v>222</v>
      </c>
      <c r="D831"/>
    </row>
    <row r="832" spans="1:4" x14ac:dyDescent="0.2">
      <c r="A832" s="69">
        <v>317404</v>
      </c>
      <c r="B832" s="70" t="s">
        <v>636</v>
      </c>
      <c r="C832" s="71" t="s">
        <v>222</v>
      </c>
      <c r="D832"/>
    </row>
    <row r="833" spans="1:4" x14ac:dyDescent="0.2">
      <c r="A833" s="69">
        <v>325811</v>
      </c>
      <c r="B833" s="70" t="s">
        <v>637</v>
      </c>
      <c r="C833" s="71" t="s">
        <v>222</v>
      </c>
      <c r="D833"/>
    </row>
    <row r="834" spans="1:4" x14ac:dyDescent="0.2">
      <c r="A834" s="69">
        <v>317396</v>
      </c>
      <c r="B834" s="70" t="s">
        <v>638</v>
      </c>
      <c r="C834" s="71" t="s">
        <v>222</v>
      </c>
      <c r="D834"/>
    </row>
    <row r="835" spans="1:4" x14ac:dyDescent="0.2">
      <c r="A835" s="69">
        <v>314104</v>
      </c>
      <c r="B835" s="70" t="s">
        <v>1467</v>
      </c>
      <c r="C835" s="71" t="s">
        <v>222</v>
      </c>
      <c r="D835"/>
    </row>
    <row r="836" spans="1:4" x14ac:dyDescent="0.2">
      <c r="A836" s="69">
        <v>313353</v>
      </c>
      <c r="B836" s="70" t="s">
        <v>639</v>
      </c>
      <c r="C836" s="71" t="s">
        <v>222</v>
      </c>
      <c r="D836"/>
    </row>
    <row r="837" spans="1:4" x14ac:dyDescent="0.2">
      <c r="A837" s="69">
        <v>314211</v>
      </c>
      <c r="B837" s="70" t="s">
        <v>1468</v>
      </c>
      <c r="C837" s="71" t="s">
        <v>222</v>
      </c>
      <c r="D837"/>
    </row>
    <row r="838" spans="1:4" x14ac:dyDescent="0.2">
      <c r="A838" s="69">
        <v>903937</v>
      </c>
      <c r="B838" s="70" t="s">
        <v>1469</v>
      </c>
      <c r="C838" s="71" t="s">
        <v>222</v>
      </c>
      <c r="D838"/>
    </row>
    <row r="839" spans="1:4" x14ac:dyDescent="0.2">
      <c r="A839" s="69">
        <v>372658</v>
      </c>
      <c r="B839" s="70" t="s">
        <v>765</v>
      </c>
      <c r="C839" s="71" t="s">
        <v>224</v>
      </c>
      <c r="D839"/>
    </row>
    <row r="840" spans="1:4" x14ac:dyDescent="0.2">
      <c r="A840" s="69">
        <v>378848</v>
      </c>
      <c r="B840" s="70" t="s">
        <v>1070</v>
      </c>
      <c r="C840" s="71" t="s">
        <v>224</v>
      </c>
      <c r="D840"/>
    </row>
    <row r="841" spans="1:4" x14ac:dyDescent="0.2">
      <c r="A841" s="69">
        <v>66191</v>
      </c>
      <c r="B841" s="70" t="s">
        <v>640</v>
      </c>
      <c r="C841" s="71" t="s">
        <v>222</v>
      </c>
      <c r="D841"/>
    </row>
    <row r="842" spans="1:4" x14ac:dyDescent="0.2">
      <c r="A842" s="69">
        <v>3178</v>
      </c>
      <c r="B842" s="70" t="s">
        <v>933</v>
      </c>
      <c r="C842" s="71" t="s">
        <v>222</v>
      </c>
      <c r="D842"/>
    </row>
    <row r="843" spans="1:4" x14ac:dyDescent="0.2">
      <c r="A843" s="69">
        <v>237511</v>
      </c>
      <c r="B843" s="70" t="s">
        <v>1470</v>
      </c>
      <c r="C843" s="71" t="s">
        <v>222</v>
      </c>
      <c r="D843"/>
    </row>
    <row r="844" spans="1:4" x14ac:dyDescent="0.2">
      <c r="A844" s="69">
        <v>237529</v>
      </c>
      <c r="B844" s="70" t="s">
        <v>1471</v>
      </c>
      <c r="C844" s="71" t="s">
        <v>222</v>
      </c>
      <c r="D844"/>
    </row>
    <row r="845" spans="1:4" x14ac:dyDescent="0.2">
      <c r="A845" s="69">
        <v>237495</v>
      </c>
      <c r="B845" s="70" t="s">
        <v>1472</v>
      </c>
      <c r="C845" s="71" t="s">
        <v>222</v>
      </c>
      <c r="D845"/>
    </row>
    <row r="846" spans="1:4" x14ac:dyDescent="0.2">
      <c r="A846" s="69">
        <v>237503</v>
      </c>
      <c r="B846" s="70" t="s">
        <v>1473</v>
      </c>
      <c r="C846" s="71" t="s">
        <v>222</v>
      </c>
      <c r="D846"/>
    </row>
    <row r="847" spans="1:4" x14ac:dyDescent="0.2">
      <c r="A847" s="69">
        <v>207290</v>
      </c>
      <c r="B847" s="70" t="s">
        <v>641</v>
      </c>
      <c r="C847" s="71" t="s">
        <v>222</v>
      </c>
      <c r="D847"/>
    </row>
    <row r="848" spans="1:4" x14ac:dyDescent="0.2">
      <c r="A848" s="69">
        <v>207324</v>
      </c>
      <c r="B848" s="70" t="s">
        <v>642</v>
      </c>
      <c r="C848" s="71" t="s">
        <v>222</v>
      </c>
      <c r="D848"/>
    </row>
    <row r="849" spans="1:4" x14ac:dyDescent="0.2">
      <c r="A849" s="69">
        <v>207332</v>
      </c>
      <c r="B849" s="70" t="s">
        <v>720</v>
      </c>
      <c r="C849" s="71" t="s">
        <v>222</v>
      </c>
      <c r="D849"/>
    </row>
    <row r="850" spans="1:4" x14ac:dyDescent="0.2">
      <c r="A850" s="69">
        <v>207357</v>
      </c>
      <c r="B850" s="70" t="s">
        <v>643</v>
      </c>
      <c r="C850" s="71" t="s">
        <v>222</v>
      </c>
      <c r="D850"/>
    </row>
    <row r="851" spans="1:4" x14ac:dyDescent="0.2">
      <c r="A851" s="69">
        <v>207431</v>
      </c>
      <c r="B851" s="70" t="s">
        <v>644</v>
      </c>
      <c r="C851" s="71" t="s">
        <v>222</v>
      </c>
      <c r="D851"/>
    </row>
    <row r="852" spans="1:4" x14ac:dyDescent="0.2">
      <c r="A852" s="69">
        <v>207472</v>
      </c>
      <c r="B852" s="70" t="s">
        <v>766</v>
      </c>
      <c r="C852" s="71" t="s">
        <v>222</v>
      </c>
      <c r="D852"/>
    </row>
    <row r="853" spans="1:4" x14ac:dyDescent="0.2">
      <c r="A853" s="69">
        <v>207159</v>
      </c>
      <c r="B853" s="70" t="s">
        <v>934</v>
      </c>
      <c r="C853" s="71" t="s">
        <v>222</v>
      </c>
      <c r="D853"/>
    </row>
    <row r="854" spans="1:4" x14ac:dyDescent="0.2">
      <c r="A854" s="69">
        <v>207274</v>
      </c>
      <c r="B854" s="70" t="s">
        <v>935</v>
      </c>
      <c r="C854" s="71" t="s">
        <v>222</v>
      </c>
      <c r="D854"/>
    </row>
    <row r="855" spans="1:4" x14ac:dyDescent="0.2">
      <c r="A855" s="69">
        <v>207977</v>
      </c>
      <c r="B855" s="70" t="s">
        <v>721</v>
      </c>
      <c r="C855" s="71" t="s">
        <v>222</v>
      </c>
      <c r="D855"/>
    </row>
    <row r="856" spans="1:4" x14ac:dyDescent="0.2">
      <c r="A856" s="69">
        <v>207308</v>
      </c>
      <c r="B856" s="70" t="s">
        <v>936</v>
      </c>
      <c r="C856" s="71" t="s">
        <v>222</v>
      </c>
      <c r="D856"/>
    </row>
    <row r="857" spans="1:4" x14ac:dyDescent="0.2">
      <c r="A857" s="69">
        <v>207670</v>
      </c>
      <c r="B857" s="70" t="s">
        <v>937</v>
      </c>
      <c r="C857" s="71" t="s">
        <v>222</v>
      </c>
      <c r="D857"/>
    </row>
    <row r="858" spans="1:4" x14ac:dyDescent="0.2">
      <c r="A858" s="69">
        <v>207316</v>
      </c>
      <c r="B858" s="70" t="s">
        <v>645</v>
      </c>
      <c r="C858" s="71" t="s">
        <v>222</v>
      </c>
      <c r="D858"/>
    </row>
    <row r="859" spans="1:4" x14ac:dyDescent="0.2">
      <c r="A859" s="69">
        <v>207779</v>
      </c>
      <c r="B859" s="70" t="s">
        <v>722</v>
      </c>
      <c r="C859" s="71" t="s">
        <v>222</v>
      </c>
      <c r="D859"/>
    </row>
    <row r="860" spans="1:4" x14ac:dyDescent="0.2">
      <c r="A860" s="69">
        <v>207365</v>
      </c>
      <c r="B860" s="70" t="s">
        <v>646</v>
      </c>
      <c r="C860" s="71" t="s">
        <v>222</v>
      </c>
      <c r="D860"/>
    </row>
    <row r="861" spans="1:4" x14ac:dyDescent="0.2">
      <c r="A861" s="69">
        <v>207597</v>
      </c>
      <c r="B861" s="70" t="s">
        <v>938</v>
      </c>
      <c r="C861" s="71" t="s">
        <v>222</v>
      </c>
      <c r="D861"/>
    </row>
    <row r="862" spans="1:4" x14ac:dyDescent="0.2">
      <c r="A862" s="69">
        <v>207753</v>
      </c>
      <c r="B862" s="70" t="s">
        <v>939</v>
      </c>
      <c r="C862" s="71" t="s">
        <v>222</v>
      </c>
      <c r="D862"/>
    </row>
    <row r="863" spans="1:4" x14ac:dyDescent="0.2">
      <c r="A863" s="69">
        <v>207662</v>
      </c>
      <c r="B863" s="70" t="s">
        <v>462</v>
      </c>
      <c r="C863" s="71" t="s">
        <v>222</v>
      </c>
      <c r="D863"/>
    </row>
    <row r="864" spans="1:4" x14ac:dyDescent="0.2">
      <c r="A864" s="69">
        <v>208041</v>
      </c>
      <c r="B864" s="70" t="s">
        <v>647</v>
      </c>
      <c r="C864" s="71" t="s">
        <v>222</v>
      </c>
      <c r="D864"/>
    </row>
    <row r="865" spans="1:4" x14ac:dyDescent="0.2">
      <c r="A865" s="69">
        <v>208058</v>
      </c>
      <c r="B865" s="70" t="s">
        <v>648</v>
      </c>
      <c r="C865" s="71" t="s">
        <v>222</v>
      </c>
      <c r="D865"/>
    </row>
    <row r="866" spans="1:4" x14ac:dyDescent="0.2">
      <c r="A866" s="69">
        <v>208025</v>
      </c>
      <c r="B866" s="70" t="s">
        <v>649</v>
      </c>
      <c r="C866" s="71" t="s">
        <v>222</v>
      </c>
      <c r="D866"/>
    </row>
    <row r="867" spans="1:4" x14ac:dyDescent="0.2">
      <c r="A867" s="69">
        <v>207985</v>
      </c>
      <c r="B867" s="70" t="s">
        <v>940</v>
      </c>
      <c r="C867" s="71" t="s">
        <v>222</v>
      </c>
      <c r="D867"/>
    </row>
    <row r="868" spans="1:4" x14ac:dyDescent="0.2">
      <c r="A868" s="69">
        <v>210880</v>
      </c>
      <c r="B868" s="70" t="s">
        <v>941</v>
      </c>
      <c r="C868" s="71" t="s">
        <v>222</v>
      </c>
      <c r="D868"/>
    </row>
    <row r="869" spans="1:4" x14ac:dyDescent="0.2">
      <c r="A869" s="69">
        <v>210898</v>
      </c>
      <c r="B869" s="70" t="s">
        <v>942</v>
      </c>
      <c r="C869" s="71" t="s">
        <v>222</v>
      </c>
      <c r="D869"/>
    </row>
    <row r="870" spans="1:4" x14ac:dyDescent="0.2">
      <c r="A870" s="69">
        <v>210906</v>
      </c>
      <c r="B870" s="70" t="s">
        <v>943</v>
      </c>
      <c r="C870" s="71" t="s">
        <v>222</v>
      </c>
      <c r="D870"/>
    </row>
    <row r="871" spans="1:4" x14ac:dyDescent="0.2">
      <c r="A871" s="69">
        <v>210914</v>
      </c>
      <c r="B871" s="70" t="s">
        <v>944</v>
      </c>
      <c r="C871" s="71" t="s">
        <v>222</v>
      </c>
      <c r="D871"/>
    </row>
    <row r="872" spans="1:4" x14ac:dyDescent="0.2">
      <c r="A872" s="69">
        <v>212019</v>
      </c>
      <c r="B872" s="70" t="s">
        <v>1474</v>
      </c>
      <c r="C872" s="71" t="s">
        <v>222</v>
      </c>
      <c r="D872"/>
    </row>
    <row r="873" spans="1:4" x14ac:dyDescent="0.2">
      <c r="A873" s="69">
        <v>214676</v>
      </c>
      <c r="B873" s="70" t="s">
        <v>1475</v>
      </c>
      <c r="C873" s="71" t="s">
        <v>222</v>
      </c>
      <c r="D873"/>
    </row>
    <row r="874" spans="1:4" x14ac:dyDescent="0.2">
      <c r="A874" s="69">
        <v>89664</v>
      </c>
      <c r="B874" s="70" t="s">
        <v>650</v>
      </c>
      <c r="C874" s="71" t="s">
        <v>222</v>
      </c>
      <c r="D874"/>
    </row>
    <row r="875" spans="1:4" x14ac:dyDescent="0.2">
      <c r="A875" s="69">
        <v>900675</v>
      </c>
      <c r="B875" s="70" t="s">
        <v>1476</v>
      </c>
      <c r="C875" s="71" t="s">
        <v>222</v>
      </c>
      <c r="D875"/>
    </row>
    <row r="876" spans="1:4" x14ac:dyDescent="0.2">
      <c r="A876" s="69">
        <v>375336</v>
      </c>
      <c r="B876" s="70" t="s">
        <v>651</v>
      </c>
      <c r="C876" s="71" t="s">
        <v>223</v>
      </c>
      <c r="D876"/>
    </row>
    <row r="877" spans="1:4" x14ac:dyDescent="0.2">
      <c r="A877" s="69">
        <v>377628</v>
      </c>
      <c r="B877" s="70" t="s">
        <v>945</v>
      </c>
      <c r="C877" s="71" t="s">
        <v>222</v>
      </c>
      <c r="D877"/>
    </row>
    <row r="878" spans="1:4" x14ac:dyDescent="0.2">
      <c r="A878" s="69">
        <v>351965</v>
      </c>
      <c r="B878" s="70" t="s">
        <v>463</v>
      </c>
      <c r="C878" s="71" t="s">
        <v>222</v>
      </c>
      <c r="D878"/>
    </row>
    <row r="879" spans="1:4" x14ac:dyDescent="0.2">
      <c r="A879" s="69">
        <v>376744</v>
      </c>
      <c r="B879" s="70" t="s">
        <v>464</v>
      </c>
      <c r="C879" s="71" t="s">
        <v>222</v>
      </c>
      <c r="D879"/>
    </row>
    <row r="880" spans="1:4" x14ac:dyDescent="0.2">
      <c r="A880" s="69">
        <v>376743</v>
      </c>
      <c r="B880" s="70" t="s">
        <v>465</v>
      </c>
      <c r="C880" s="71" t="s">
        <v>222</v>
      </c>
      <c r="D880"/>
    </row>
    <row r="881" spans="1:4" x14ac:dyDescent="0.2">
      <c r="A881" s="69">
        <v>269928</v>
      </c>
      <c r="B881" s="70" t="s">
        <v>551</v>
      </c>
      <c r="C881" s="71" t="s">
        <v>222</v>
      </c>
      <c r="D881"/>
    </row>
    <row r="882" spans="1:4" x14ac:dyDescent="0.2">
      <c r="A882" s="69">
        <v>288779</v>
      </c>
      <c r="B882" s="70" t="s">
        <v>552</v>
      </c>
      <c r="C882" s="71" t="s">
        <v>222</v>
      </c>
      <c r="D882"/>
    </row>
    <row r="883" spans="1:4" x14ac:dyDescent="0.2">
      <c r="A883" s="69">
        <v>351957</v>
      </c>
      <c r="B883" s="70" t="s">
        <v>466</v>
      </c>
      <c r="C883" s="71" t="s">
        <v>222</v>
      </c>
      <c r="D883"/>
    </row>
    <row r="884" spans="1:4" x14ac:dyDescent="0.2">
      <c r="A884" s="69">
        <v>284976</v>
      </c>
      <c r="B884" s="70" t="s">
        <v>467</v>
      </c>
      <c r="C884" s="71" t="s">
        <v>222</v>
      </c>
      <c r="D884"/>
    </row>
    <row r="885" spans="1:4" x14ac:dyDescent="0.2">
      <c r="A885" s="69">
        <v>214585</v>
      </c>
      <c r="B885" s="70" t="s">
        <v>652</v>
      </c>
      <c r="C885" s="71" t="s">
        <v>222</v>
      </c>
      <c r="D885"/>
    </row>
    <row r="886" spans="1:4" x14ac:dyDescent="0.2">
      <c r="A886" s="69">
        <v>311332</v>
      </c>
      <c r="B886" s="70" t="s">
        <v>468</v>
      </c>
      <c r="C886" s="71" t="s">
        <v>188</v>
      </c>
      <c r="D886"/>
    </row>
    <row r="887" spans="1:4" x14ac:dyDescent="0.2">
      <c r="A887" s="69">
        <v>374483</v>
      </c>
      <c r="B887" s="70" t="s">
        <v>1477</v>
      </c>
      <c r="C887" s="71" t="s">
        <v>188</v>
      </c>
      <c r="D887"/>
    </row>
    <row r="888" spans="1:4" x14ac:dyDescent="0.2">
      <c r="A888" s="69">
        <v>211763</v>
      </c>
      <c r="B888" s="70" t="s">
        <v>1478</v>
      </c>
      <c r="C888" s="71" t="s">
        <v>224</v>
      </c>
      <c r="D888"/>
    </row>
    <row r="889" spans="1:4" x14ac:dyDescent="0.2">
      <c r="A889" s="69">
        <v>234534</v>
      </c>
      <c r="B889" s="70" t="s">
        <v>1479</v>
      </c>
      <c r="C889" s="71" t="s">
        <v>224</v>
      </c>
      <c r="D889"/>
    </row>
    <row r="890" spans="1:4" x14ac:dyDescent="0.2">
      <c r="A890" s="69">
        <v>237107</v>
      </c>
      <c r="B890" s="70" t="s">
        <v>1480</v>
      </c>
      <c r="C890" s="71" t="s">
        <v>222</v>
      </c>
      <c r="D890"/>
    </row>
    <row r="891" spans="1:4" x14ac:dyDescent="0.2">
      <c r="A891" s="69">
        <v>327791</v>
      </c>
      <c r="B891" s="70" t="s">
        <v>1481</v>
      </c>
      <c r="C891" s="71" t="s">
        <v>222</v>
      </c>
      <c r="D891"/>
    </row>
    <row r="892" spans="1:4" x14ac:dyDescent="0.2">
      <c r="A892" s="69">
        <v>375474</v>
      </c>
      <c r="B892" s="70" t="s">
        <v>1071</v>
      </c>
      <c r="C892" s="71" t="s">
        <v>222</v>
      </c>
      <c r="D892"/>
    </row>
    <row r="893" spans="1:4" x14ac:dyDescent="0.2">
      <c r="A893" s="69">
        <v>80903</v>
      </c>
      <c r="B893" s="70" t="s">
        <v>653</v>
      </c>
      <c r="C893" s="71" t="s">
        <v>224</v>
      </c>
      <c r="D893"/>
    </row>
    <row r="894" spans="1:4" x14ac:dyDescent="0.2">
      <c r="A894" s="69">
        <v>259291</v>
      </c>
      <c r="B894" s="70" t="s">
        <v>1482</v>
      </c>
      <c r="C894" s="71" t="s">
        <v>222</v>
      </c>
      <c r="D894"/>
    </row>
    <row r="895" spans="1:4" x14ac:dyDescent="0.2">
      <c r="A895" s="69">
        <v>242552</v>
      </c>
      <c r="B895" s="70" t="s">
        <v>654</v>
      </c>
      <c r="C895" s="71" t="s">
        <v>222</v>
      </c>
      <c r="D895"/>
    </row>
    <row r="896" spans="1:4" x14ac:dyDescent="0.2">
      <c r="A896" s="69">
        <v>242586</v>
      </c>
      <c r="B896" s="70" t="s">
        <v>655</v>
      </c>
      <c r="C896" s="71" t="s">
        <v>222</v>
      </c>
      <c r="D896"/>
    </row>
    <row r="897" spans="1:5" x14ac:dyDescent="0.2">
      <c r="A897" s="69">
        <v>239038</v>
      </c>
      <c r="B897" s="70" t="s">
        <v>656</v>
      </c>
      <c r="C897" s="71" t="s">
        <v>222</v>
      </c>
      <c r="D897"/>
    </row>
    <row r="898" spans="1:5" x14ac:dyDescent="0.2">
      <c r="A898" s="69">
        <v>245761</v>
      </c>
      <c r="B898" s="70" t="s">
        <v>767</v>
      </c>
      <c r="C898" s="71" t="s">
        <v>222</v>
      </c>
      <c r="D898"/>
    </row>
    <row r="899" spans="1:5" x14ac:dyDescent="0.2">
      <c r="A899" s="69">
        <v>245886</v>
      </c>
      <c r="B899" s="70" t="s">
        <v>1072</v>
      </c>
      <c r="C899" s="71" t="s">
        <v>222</v>
      </c>
      <c r="D899"/>
    </row>
    <row r="900" spans="1:5" x14ac:dyDescent="0.2">
      <c r="A900" s="69">
        <v>245852</v>
      </c>
      <c r="B900" s="70" t="s">
        <v>657</v>
      </c>
      <c r="C900" s="71" t="s">
        <v>222</v>
      </c>
      <c r="D900"/>
    </row>
    <row r="901" spans="1:5" x14ac:dyDescent="0.2">
      <c r="A901" s="69">
        <v>245811</v>
      </c>
      <c r="B901" s="70" t="s">
        <v>1073</v>
      </c>
      <c r="C901" s="71" t="s">
        <v>222</v>
      </c>
      <c r="D901"/>
    </row>
    <row r="902" spans="1:5" x14ac:dyDescent="0.2">
      <c r="A902" s="69">
        <v>245878</v>
      </c>
      <c r="B902" s="70" t="s">
        <v>658</v>
      </c>
      <c r="C902" s="71" t="s">
        <v>222</v>
      </c>
      <c r="D902"/>
    </row>
    <row r="903" spans="1:5" x14ac:dyDescent="0.2">
      <c r="A903" s="69">
        <v>375568</v>
      </c>
      <c r="B903" s="70" t="s">
        <v>659</v>
      </c>
      <c r="C903" s="71" t="s">
        <v>222</v>
      </c>
      <c r="D903"/>
    </row>
    <row r="904" spans="1:5" x14ac:dyDescent="0.2">
      <c r="A904" s="69">
        <v>241034</v>
      </c>
      <c r="B904" s="70" t="s">
        <v>660</v>
      </c>
      <c r="C904" s="71" t="s">
        <v>222</v>
      </c>
      <c r="D904"/>
    </row>
    <row r="905" spans="1:5" x14ac:dyDescent="0.2">
      <c r="A905" s="69">
        <v>248583</v>
      </c>
      <c r="B905" s="70" t="s">
        <v>1074</v>
      </c>
      <c r="C905" s="71" t="s">
        <v>222</v>
      </c>
      <c r="D905"/>
    </row>
    <row r="906" spans="1:5" x14ac:dyDescent="0.2">
      <c r="A906" s="69">
        <v>249748</v>
      </c>
      <c r="B906" s="70" t="s">
        <v>794</v>
      </c>
      <c r="C906" s="71" t="s">
        <v>222</v>
      </c>
      <c r="D906"/>
    </row>
    <row r="907" spans="1:5" x14ac:dyDescent="0.2">
      <c r="A907" s="69">
        <v>259341</v>
      </c>
      <c r="B907" s="70" t="s">
        <v>661</v>
      </c>
      <c r="C907" s="71" t="s">
        <v>222</v>
      </c>
      <c r="D907"/>
    </row>
    <row r="908" spans="1:5" x14ac:dyDescent="0.2">
      <c r="A908" s="69">
        <v>248625</v>
      </c>
      <c r="B908" s="70" t="s">
        <v>795</v>
      </c>
      <c r="C908" s="71" t="s">
        <v>222</v>
      </c>
      <c r="D908"/>
    </row>
    <row r="909" spans="1:5" x14ac:dyDescent="0.2">
      <c r="A909" s="69">
        <v>241075</v>
      </c>
      <c r="B909" s="70" t="s">
        <v>662</v>
      </c>
      <c r="C909" s="71" t="s">
        <v>222</v>
      </c>
      <c r="D909"/>
    </row>
    <row r="910" spans="1:5" x14ac:dyDescent="0.2">
      <c r="A910" s="69">
        <v>248617</v>
      </c>
      <c r="B910" s="70" t="s">
        <v>768</v>
      </c>
      <c r="C910" s="71" t="s">
        <v>222</v>
      </c>
      <c r="D910"/>
      <c r="E910" s="8"/>
    </row>
    <row r="911" spans="1:5" x14ac:dyDescent="0.2">
      <c r="A911" s="69">
        <v>248609</v>
      </c>
      <c r="B911" s="70" t="s">
        <v>1075</v>
      </c>
      <c r="C911" s="71" t="s">
        <v>222</v>
      </c>
      <c r="D911"/>
      <c r="E911" s="8"/>
    </row>
    <row r="912" spans="1:5" x14ac:dyDescent="0.2">
      <c r="A912" s="69">
        <v>241067</v>
      </c>
      <c r="B912" s="70" t="s">
        <v>769</v>
      </c>
      <c r="C912" s="71" t="s">
        <v>222</v>
      </c>
      <c r="D912"/>
      <c r="E912" s="8"/>
    </row>
    <row r="913" spans="1:5" x14ac:dyDescent="0.2">
      <c r="A913" s="69">
        <v>248591</v>
      </c>
      <c r="B913" s="70" t="s">
        <v>770</v>
      </c>
      <c r="C913" s="71" t="s">
        <v>222</v>
      </c>
      <c r="D913"/>
      <c r="E913" s="8"/>
    </row>
    <row r="914" spans="1:5" x14ac:dyDescent="0.2">
      <c r="A914" s="69">
        <v>248278</v>
      </c>
      <c r="B914" s="70" t="s">
        <v>663</v>
      </c>
      <c r="C914" s="71" t="s">
        <v>222</v>
      </c>
      <c r="D914"/>
      <c r="E914" s="8"/>
    </row>
    <row r="915" spans="1:5" x14ac:dyDescent="0.2">
      <c r="A915" s="69">
        <v>245977</v>
      </c>
      <c r="B915" s="70" t="s">
        <v>664</v>
      </c>
      <c r="C915" s="71" t="s">
        <v>222</v>
      </c>
      <c r="D915"/>
      <c r="E915" s="8"/>
    </row>
    <row r="916" spans="1:5" x14ac:dyDescent="0.2">
      <c r="A916" s="69">
        <v>245936</v>
      </c>
      <c r="B916" s="70" t="s">
        <v>1076</v>
      </c>
      <c r="C916" s="71" t="s">
        <v>222</v>
      </c>
      <c r="D916"/>
      <c r="E916" s="8"/>
    </row>
    <row r="917" spans="1:5" x14ac:dyDescent="0.2">
      <c r="A917" s="69">
        <v>245993</v>
      </c>
      <c r="B917" s="70" t="s">
        <v>665</v>
      </c>
      <c r="C917" s="71" t="s">
        <v>222</v>
      </c>
      <c r="D917"/>
      <c r="E917" s="8"/>
    </row>
    <row r="918" spans="1:5" x14ac:dyDescent="0.2">
      <c r="A918" s="69">
        <v>250159</v>
      </c>
      <c r="B918" s="70" t="s">
        <v>666</v>
      </c>
      <c r="C918" s="71" t="s">
        <v>222</v>
      </c>
      <c r="D918"/>
      <c r="E918" s="8"/>
    </row>
    <row r="919" spans="1:5" x14ac:dyDescent="0.2">
      <c r="A919" s="69">
        <v>250092</v>
      </c>
      <c r="B919" s="70" t="s">
        <v>1077</v>
      </c>
      <c r="C919" s="71" t="s">
        <v>222</v>
      </c>
      <c r="D919"/>
      <c r="E919" s="8"/>
    </row>
    <row r="920" spans="1:5" x14ac:dyDescent="0.2">
      <c r="A920" s="69">
        <v>250100</v>
      </c>
      <c r="B920" s="70" t="s">
        <v>1078</v>
      </c>
      <c r="C920" s="71" t="s">
        <v>222</v>
      </c>
      <c r="D920"/>
      <c r="E920" s="8"/>
    </row>
    <row r="921" spans="1:5" x14ac:dyDescent="0.2">
      <c r="A921" s="69">
        <v>240036</v>
      </c>
      <c r="B921" s="70" t="s">
        <v>667</v>
      </c>
      <c r="C921" s="71" t="s">
        <v>222</v>
      </c>
      <c r="D921"/>
      <c r="E921" s="8"/>
    </row>
    <row r="922" spans="1:5" x14ac:dyDescent="0.2">
      <c r="A922" s="69">
        <v>81083</v>
      </c>
      <c r="B922" s="70" t="s">
        <v>668</v>
      </c>
      <c r="C922" s="71" t="s">
        <v>222</v>
      </c>
      <c r="D922"/>
      <c r="E922" s="8"/>
    </row>
    <row r="923" spans="1:5" x14ac:dyDescent="0.2">
      <c r="A923" s="69">
        <v>3590</v>
      </c>
      <c r="B923" s="70" t="s">
        <v>771</v>
      </c>
      <c r="C923" s="71" t="s">
        <v>222</v>
      </c>
      <c r="D923"/>
      <c r="E923" s="8"/>
    </row>
    <row r="924" spans="1:5" x14ac:dyDescent="0.2">
      <c r="A924" s="69">
        <v>78931</v>
      </c>
      <c r="B924" s="70" t="s">
        <v>1483</v>
      </c>
      <c r="C924" s="71" t="s">
        <v>222</v>
      </c>
      <c r="D924"/>
      <c r="E924" s="8"/>
    </row>
    <row r="925" spans="1:5" x14ac:dyDescent="0.2">
      <c r="A925" s="69">
        <v>18523</v>
      </c>
      <c r="B925" s="70" t="s">
        <v>469</v>
      </c>
      <c r="C925" s="71" t="s">
        <v>224</v>
      </c>
      <c r="D925"/>
      <c r="E925" s="8"/>
    </row>
    <row r="926" spans="1:5" x14ac:dyDescent="0.2">
      <c r="A926" s="69">
        <v>375776</v>
      </c>
      <c r="B926" s="70" t="s">
        <v>470</v>
      </c>
      <c r="C926" s="71" t="s">
        <v>222</v>
      </c>
      <c r="D926"/>
      <c r="E926" s="8"/>
    </row>
    <row r="927" spans="1:5" x14ac:dyDescent="0.2">
      <c r="A927" s="69">
        <v>375779</v>
      </c>
      <c r="B927" s="70" t="s">
        <v>471</v>
      </c>
      <c r="C927" s="71" t="s">
        <v>222</v>
      </c>
      <c r="D927"/>
      <c r="E927" s="8"/>
    </row>
    <row r="928" spans="1:5" x14ac:dyDescent="0.2">
      <c r="A928" s="69">
        <v>376853</v>
      </c>
      <c r="B928" s="70" t="s">
        <v>472</v>
      </c>
      <c r="C928" s="71" t="s">
        <v>222</v>
      </c>
      <c r="D928"/>
      <c r="E928" s="8"/>
    </row>
    <row r="929" spans="1:5" x14ac:dyDescent="0.2">
      <c r="A929" s="69">
        <v>376854</v>
      </c>
      <c r="B929" s="70" t="s">
        <v>473</v>
      </c>
      <c r="C929" s="71" t="s">
        <v>222</v>
      </c>
      <c r="D929"/>
      <c r="E929" s="8"/>
    </row>
    <row r="930" spans="1:5" x14ac:dyDescent="0.2">
      <c r="A930" s="69">
        <v>375778</v>
      </c>
      <c r="B930" s="70" t="s">
        <v>474</v>
      </c>
      <c r="C930" s="71" t="s">
        <v>222</v>
      </c>
      <c r="D930"/>
      <c r="E930" s="8"/>
    </row>
    <row r="931" spans="1:5" x14ac:dyDescent="0.2">
      <c r="A931" s="69">
        <v>376855</v>
      </c>
      <c r="B931" s="70" t="s">
        <v>475</v>
      </c>
      <c r="C931" s="71" t="s">
        <v>222</v>
      </c>
      <c r="D931"/>
      <c r="E931" s="8"/>
    </row>
    <row r="932" spans="1:5" x14ac:dyDescent="0.2">
      <c r="A932" s="69">
        <v>375777</v>
      </c>
      <c r="B932" s="70" t="s">
        <v>476</v>
      </c>
      <c r="C932" s="71" t="s">
        <v>222</v>
      </c>
      <c r="D932"/>
      <c r="E932" s="8"/>
    </row>
    <row r="933" spans="1:5" x14ac:dyDescent="0.2">
      <c r="A933" s="69">
        <v>379749</v>
      </c>
      <c r="B933" s="70" t="s">
        <v>946</v>
      </c>
      <c r="C933" s="71" t="s">
        <v>222</v>
      </c>
      <c r="D933"/>
      <c r="E933" s="8"/>
    </row>
    <row r="934" spans="1:5" x14ac:dyDescent="0.2">
      <c r="A934" s="69">
        <v>379750</v>
      </c>
      <c r="B934" s="70" t="s">
        <v>947</v>
      </c>
      <c r="C934" s="71" t="s">
        <v>222</v>
      </c>
      <c r="D934"/>
      <c r="E934" s="8"/>
    </row>
    <row r="935" spans="1:5" x14ac:dyDescent="0.2">
      <c r="A935" s="69">
        <v>379751</v>
      </c>
      <c r="B935" s="70" t="s">
        <v>948</v>
      </c>
      <c r="C935" s="71" t="s">
        <v>222</v>
      </c>
      <c r="D935"/>
      <c r="E935" s="8"/>
    </row>
    <row r="936" spans="1:5" x14ac:dyDescent="0.2">
      <c r="A936" s="69">
        <v>379747</v>
      </c>
      <c r="B936" s="70" t="s">
        <v>949</v>
      </c>
      <c r="C936" s="71" t="s">
        <v>222</v>
      </c>
      <c r="D936"/>
      <c r="E936" s="8"/>
    </row>
    <row r="937" spans="1:5" x14ac:dyDescent="0.2">
      <c r="A937" s="69">
        <v>379752</v>
      </c>
      <c r="B937" s="70" t="s">
        <v>950</v>
      </c>
      <c r="C937" s="71" t="s">
        <v>222</v>
      </c>
      <c r="D937"/>
      <c r="E937" s="8"/>
    </row>
    <row r="938" spans="1:5" x14ac:dyDescent="0.2">
      <c r="A938" s="69">
        <v>379748</v>
      </c>
      <c r="B938" s="70" t="s">
        <v>951</v>
      </c>
      <c r="C938" s="71" t="s">
        <v>222</v>
      </c>
      <c r="D938"/>
      <c r="E938" s="8"/>
    </row>
    <row r="939" spans="1:5" x14ac:dyDescent="0.2">
      <c r="A939" s="69">
        <v>309740</v>
      </c>
      <c r="B939" s="70" t="s">
        <v>1079</v>
      </c>
      <c r="C939" s="71" t="s">
        <v>222</v>
      </c>
      <c r="D939"/>
      <c r="E939" s="8"/>
    </row>
    <row r="940" spans="1:5" x14ac:dyDescent="0.2">
      <c r="A940" s="69">
        <v>309765</v>
      </c>
      <c r="B940" s="70" t="s">
        <v>1080</v>
      </c>
      <c r="C940" s="71" t="s">
        <v>222</v>
      </c>
      <c r="D940"/>
      <c r="E940" s="8"/>
    </row>
    <row r="941" spans="1:5" x14ac:dyDescent="0.2">
      <c r="A941" s="69">
        <v>379458</v>
      </c>
      <c r="B941" s="70" t="s">
        <v>1484</v>
      </c>
      <c r="C941" s="71" t="s">
        <v>222</v>
      </c>
      <c r="D941"/>
      <c r="E941" s="8"/>
    </row>
    <row r="942" spans="1:5" x14ac:dyDescent="0.2">
      <c r="A942" s="69">
        <v>379459</v>
      </c>
      <c r="B942" s="70" t="s">
        <v>1485</v>
      </c>
      <c r="C942" s="71" t="s">
        <v>222</v>
      </c>
      <c r="D942"/>
      <c r="E942" s="8"/>
    </row>
    <row r="943" spans="1:5" x14ac:dyDescent="0.2">
      <c r="A943" s="69">
        <v>379456</v>
      </c>
      <c r="B943" s="70" t="s">
        <v>1486</v>
      </c>
      <c r="C943" s="71" t="s">
        <v>222</v>
      </c>
      <c r="D943"/>
      <c r="E943" s="8"/>
    </row>
    <row r="944" spans="1:5" x14ac:dyDescent="0.2">
      <c r="A944" s="69">
        <v>379457</v>
      </c>
      <c r="B944" s="70" t="s">
        <v>1487</v>
      </c>
      <c r="C944" s="71" t="s">
        <v>222</v>
      </c>
      <c r="D944"/>
      <c r="E944" s="8"/>
    </row>
    <row r="945" spans="1:5" x14ac:dyDescent="0.2">
      <c r="A945" s="69">
        <v>229138</v>
      </c>
      <c r="B945" s="70" t="s">
        <v>1488</v>
      </c>
      <c r="C945" s="71" t="s">
        <v>222</v>
      </c>
      <c r="D945"/>
      <c r="E945" s="8"/>
    </row>
    <row r="946" spans="1:5" x14ac:dyDescent="0.2">
      <c r="A946" s="69">
        <v>229112</v>
      </c>
      <c r="B946" s="70" t="s">
        <v>1489</v>
      </c>
      <c r="C946" s="71" t="s">
        <v>222</v>
      </c>
      <c r="D946"/>
      <c r="E946" s="8"/>
    </row>
    <row r="947" spans="1:5" x14ac:dyDescent="0.2">
      <c r="A947" s="69">
        <v>229104</v>
      </c>
      <c r="B947" s="70" t="s">
        <v>1490</v>
      </c>
      <c r="C947" s="71" t="s">
        <v>222</v>
      </c>
      <c r="D947"/>
      <c r="E947" s="8"/>
    </row>
    <row r="948" spans="1:5" x14ac:dyDescent="0.2">
      <c r="A948" s="69">
        <v>346643</v>
      </c>
      <c r="B948" s="70" t="s">
        <v>952</v>
      </c>
      <c r="C948" s="71" t="s">
        <v>222</v>
      </c>
      <c r="D948"/>
      <c r="E948" s="8"/>
    </row>
    <row r="949" spans="1:5" x14ac:dyDescent="0.2">
      <c r="A949" s="69">
        <v>20172</v>
      </c>
      <c r="B949" s="70" t="s">
        <v>953</v>
      </c>
      <c r="C949" s="71" t="s">
        <v>222</v>
      </c>
      <c r="D949"/>
      <c r="E949" s="8"/>
    </row>
    <row r="950" spans="1:5" x14ac:dyDescent="0.2">
      <c r="A950" s="69">
        <v>20180</v>
      </c>
      <c r="B950" s="70" t="s">
        <v>477</v>
      </c>
      <c r="C950" s="71" t="s">
        <v>222</v>
      </c>
      <c r="D950"/>
      <c r="E950" s="8"/>
    </row>
    <row r="951" spans="1:5" x14ac:dyDescent="0.2">
      <c r="A951" s="69">
        <v>20198</v>
      </c>
      <c r="B951" s="70" t="s">
        <v>1757</v>
      </c>
      <c r="C951" s="71" t="s">
        <v>222</v>
      </c>
      <c r="D951"/>
      <c r="E951" s="8"/>
    </row>
    <row r="952" spans="1:5" x14ac:dyDescent="0.2">
      <c r="A952" s="69">
        <v>237396</v>
      </c>
      <c r="B952" s="70" t="s">
        <v>954</v>
      </c>
      <c r="C952" s="71" t="s">
        <v>222</v>
      </c>
      <c r="D952"/>
      <c r="E952" s="8"/>
    </row>
    <row r="953" spans="1:5" x14ac:dyDescent="0.2">
      <c r="A953" s="69">
        <v>44628</v>
      </c>
      <c r="B953" s="70" t="s">
        <v>955</v>
      </c>
      <c r="C953" s="71" t="s">
        <v>222</v>
      </c>
      <c r="D953"/>
      <c r="E953" s="8"/>
    </row>
    <row r="954" spans="1:5" x14ac:dyDescent="0.2">
      <c r="A954" s="69">
        <v>8045</v>
      </c>
      <c r="B954" s="70" t="s">
        <v>1491</v>
      </c>
      <c r="C954" s="71" t="s">
        <v>222</v>
      </c>
      <c r="D954"/>
      <c r="E954" s="8"/>
    </row>
    <row r="955" spans="1:5" x14ac:dyDescent="0.2">
      <c r="A955" s="69">
        <v>8060</v>
      </c>
      <c r="B955" s="70" t="s">
        <v>1492</v>
      </c>
      <c r="C955" s="71" t="s">
        <v>222</v>
      </c>
      <c r="D955"/>
      <c r="E955" s="8"/>
    </row>
    <row r="956" spans="1:5" x14ac:dyDescent="0.2">
      <c r="A956" s="69">
        <v>297770</v>
      </c>
      <c r="B956" s="70" t="s">
        <v>1759</v>
      </c>
      <c r="C956" s="71" t="s">
        <v>222</v>
      </c>
      <c r="D956"/>
      <c r="E956" s="8"/>
    </row>
    <row r="957" spans="1:5" x14ac:dyDescent="0.2">
      <c r="A957" s="69">
        <v>297796</v>
      </c>
      <c r="B957" s="70" t="s">
        <v>1760</v>
      </c>
      <c r="C957" s="71" t="s">
        <v>222</v>
      </c>
      <c r="D957"/>
      <c r="E957" s="8"/>
    </row>
    <row r="958" spans="1:5" x14ac:dyDescent="0.2">
      <c r="A958" s="69">
        <v>229245</v>
      </c>
      <c r="B958" s="70" t="s">
        <v>1493</v>
      </c>
      <c r="C958" s="71" t="s">
        <v>222</v>
      </c>
      <c r="D958"/>
      <c r="E958" s="8"/>
    </row>
    <row r="959" spans="1:5" x14ac:dyDescent="0.2">
      <c r="A959" s="69">
        <v>234575</v>
      </c>
      <c r="B959" s="70" t="s">
        <v>1494</v>
      </c>
      <c r="C959" s="71" t="s">
        <v>222</v>
      </c>
      <c r="D959"/>
      <c r="E959" s="8"/>
    </row>
    <row r="960" spans="1:5" x14ac:dyDescent="0.2">
      <c r="A960" s="69">
        <v>224253</v>
      </c>
      <c r="B960" s="70" t="s">
        <v>1495</v>
      </c>
      <c r="C960" s="71" t="s">
        <v>222</v>
      </c>
      <c r="D960"/>
      <c r="E960" s="8"/>
    </row>
    <row r="961" spans="1:5" x14ac:dyDescent="0.2">
      <c r="A961" s="69">
        <v>374440</v>
      </c>
      <c r="B961" s="70" t="s">
        <v>1496</v>
      </c>
      <c r="C961" s="71" t="s">
        <v>222</v>
      </c>
      <c r="D961"/>
      <c r="E961" s="8"/>
    </row>
    <row r="962" spans="1:5" x14ac:dyDescent="0.2">
      <c r="A962" s="69">
        <v>234567</v>
      </c>
      <c r="B962" s="70" t="s">
        <v>1497</v>
      </c>
      <c r="C962" s="71" t="s">
        <v>222</v>
      </c>
      <c r="D962"/>
      <c r="E962" s="8"/>
    </row>
    <row r="963" spans="1:5" x14ac:dyDescent="0.2">
      <c r="A963" s="69">
        <v>224246</v>
      </c>
      <c r="B963" s="70" t="s">
        <v>1498</v>
      </c>
      <c r="C963" s="71" t="s">
        <v>222</v>
      </c>
      <c r="D963"/>
      <c r="E963" s="8"/>
    </row>
    <row r="964" spans="1:5" x14ac:dyDescent="0.2">
      <c r="A964" s="69">
        <v>374439</v>
      </c>
      <c r="B964" s="70" t="s">
        <v>1499</v>
      </c>
      <c r="C964" s="71" t="s">
        <v>222</v>
      </c>
      <c r="D964"/>
      <c r="E964" s="8"/>
    </row>
    <row r="965" spans="1:5" x14ac:dyDescent="0.2">
      <c r="A965" s="69">
        <v>229021</v>
      </c>
      <c r="B965" s="70" t="s">
        <v>478</v>
      </c>
      <c r="C965" s="71" t="s">
        <v>222</v>
      </c>
      <c r="D965"/>
      <c r="E965" s="8"/>
    </row>
    <row r="966" spans="1:5" x14ac:dyDescent="0.2">
      <c r="A966" s="69">
        <v>288688</v>
      </c>
      <c r="B966" s="70" t="s">
        <v>1500</v>
      </c>
      <c r="C966" s="71" t="s">
        <v>222</v>
      </c>
      <c r="D966"/>
      <c r="E966" s="8"/>
    </row>
    <row r="967" spans="1:5" x14ac:dyDescent="0.2">
      <c r="A967" s="69">
        <v>375855</v>
      </c>
      <c r="B967" s="70" t="s">
        <v>1501</v>
      </c>
      <c r="C967" s="71" t="s">
        <v>222</v>
      </c>
      <c r="D967"/>
      <c r="E967" s="8"/>
    </row>
    <row r="968" spans="1:5" x14ac:dyDescent="0.2">
      <c r="A968" s="69">
        <v>375561</v>
      </c>
      <c r="B968" s="70" t="s">
        <v>1758</v>
      </c>
      <c r="C968" s="71" t="s">
        <v>222</v>
      </c>
      <c r="D968"/>
      <c r="E968" s="8"/>
    </row>
    <row r="969" spans="1:5" x14ac:dyDescent="0.2">
      <c r="A969" s="69">
        <v>378842</v>
      </c>
      <c r="B969" s="70" t="s">
        <v>956</v>
      </c>
      <c r="C969" s="71" t="s">
        <v>222</v>
      </c>
      <c r="D969"/>
      <c r="E969" s="8"/>
    </row>
    <row r="970" spans="1:5" x14ac:dyDescent="0.2">
      <c r="A970" s="69">
        <v>21568</v>
      </c>
      <c r="B970" s="70" t="s">
        <v>1502</v>
      </c>
      <c r="C970" s="71" t="s">
        <v>222</v>
      </c>
      <c r="D970"/>
      <c r="E970" s="8"/>
    </row>
    <row r="971" spans="1:5" x14ac:dyDescent="0.2">
      <c r="A971" s="69">
        <v>20206</v>
      </c>
      <c r="B971" s="70" t="s">
        <v>957</v>
      </c>
      <c r="C971" s="71" t="s">
        <v>222</v>
      </c>
      <c r="D971"/>
      <c r="E971" s="8"/>
    </row>
    <row r="972" spans="1:5" x14ac:dyDescent="0.2">
      <c r="A972" s="69">
        <v>20214</v>
      </c>
      <c r="B972" s="70" t="s">
        <v>1081</v>
      </c>
      <c r="C972" s="71" t="s">
        <v>222</v>
      </c>
      <c r="D972"/>
      <c r="E972" s="8"/>
    </row>
    <row r="973" spans="1:5" x14ac:dyDescent="0.2">
      <c r="A973" s="69">
        <v>237743</v>
      </c>
      <c r="B973" s="70" t="s">
        <v>1503</v>
      </c>
      <c r="C973" s="71" t="s">
        <v>222</v>
      </c>
      <c r="D973"/>
      <c r="E973" s="8"/>
    </row>
    <row r="974" spans="1:5" x14ac:dyDescent="0.2">
      <c r="A974" s="69">
        <v>222547</v>
      </c>
      <c r="B974" s="70" t="s">
        <v>958</v>
      </c>
      <c r="C974" s="71" t="s">
        <v>222</v>
      </c>
      <c r="D974"/>
      <c r="E974" s="8"/>
    </row>
    <row r="975" spans="1:5" x14ac:dyDescent="0.2">
      <c r="A975" s="69">
        <v>222562</v>
      </c>
      <c r="B975" s="70" t="s">
        <v>959</v>
      </c>
      <c r="C975" s="71" t="s">
        <v>222</v>
      </c>
      <c r="D975"/>
      <c r="E975" s="8"/>
    </row>
    <row r="976" spans="1:5" x14ac:dyDescent="0.2">
      <c r="A976" s="69">
        <v>222539</v>
      </c>
      <c r="B976" s="70" t="s">
        <v>960</v>
      </c>
      <c r="C976" s="71" t="s">
        <v>222</v>
      </c>
      <c r="D976"/>
      <c r="E976" s="8"/>
    </row>
    <row r="977" spans="1:5" x14ac:dyDescent="0.2">
      <c r="A977" s="69">
        <v>222380</v>
      </c>
      <c r="B977" s="70" t="s">
        <v>961</v>
      </c>
      <c r="C977" s="71" t="s">
        <v>222</v>
      </c>
      <c r="D977"/>
      <c r="E977" s="8"/>
    </row>
    <row r="978" spans="1:5" x14ac:dyDescent="0.2">
      <c r="A978" s="69">
        <v>352237</v>
      </c>
      <c r="B978" s="70" t="s">
        <v>962</v>
      </c>
      <c r="C978" s="71" t="s">
        <v>222</v>
      </c>
      <c r="D978"/>
      <c r="E978" s="8"/>
    </row>
    <row r="979" spans="1:5" x14ac:dyDescent="0.2">
      <c r="A979" s="69">
        <v>352242</v>
      </c>
      <c r="B979" s="70" t="s">
        <v>963</v>
      </c>
      <c r="C979" s="71" t="s">
        <v>222</v>
      </c>
      <c r="D979"/>
      <c r="E979" s="8"/>
    </row>
    <row r="980" spans="1:5" x14ac:dyDescent="0.2">
      <c r="A980" s="69">
        <v>352260</v>
      </c>
      <c r="B980" s="70" t="s">
        <v>964</v>
      </c>
      <c r="C980" s="71" t="s">
        <v>222</v>
      </c>
      <c r="D980"/>
      <c r="E980" s="8"/>
    </row>
    <row r="981" spans="1:5" x14ac:dyDescent="0.2">
      <c r="A981" s="69">
        <v>259325</v>
      </c>
      <c r="B981" s="70" t="s">
        <v>479</v>
      </c>
      <c r="C981" s="71" t="s">
        <v>222</v>
      </c>
      <c r="D981"/>
      <c r="E981" s="8"/>
    </row>
    <row r="982" spans="1:5" x14ac:dyDescent="0.2">
      <c r="A982" s="69">
        <v>376236</v>
      </c>
      <c r="B982" s="70" t="s">
        <v>965</v>
      </c>
      <c r="C982" s="71" t="s">
        <v>222</v>
      </c>
      <c r="D982"/>
      <c r="E982" s="8"/>
    </row>
    <row r="983" spans="1:5" x14ac:dyDescent="0.2">
      <c r="A983" s="69">
        <v>314450</v>
      </c>
      <c r="B983" s="70" t="s">
        <v>1504</v>
      </c>
      <c r="C983" s="71" t="s">
        <v>222</v>
      </c>
      <c r="D983"/>
      <c r="E983" s="8"/>
    </row>
    <row r="984" spans="1:5" x14ac:dyDescent="0.2">
      <c r="A984" s="69">
        <v>20222</v>
      </c>
      <c r="B984" s="70" t="s">
        <v>966</v>
      </c>
      <c r="C984" s="71" t="s">
        <v>222</v>
      </c>
      <c r="D984"/>
      <c r="E984" s="8"/>
    </row>
    <row r="985" spans="1:5" x14ac:dyDescent="0.2">
      <c r="A985" s="69">
        <v>305078</v>
      </c>
      <c r="B985" s="70" t="s">
        <v>967</v>
      </c>
      <c r="C985" s="71" t="s">
        <v>222</v>
      </c>
      <c r="D985"/>
      <c r="E985" s="8"/>
    </row>
    <row r="986" spans="1:5" x14ac:dyDescent="0.2">
      <c r="A986" s="69">
        <v>375236</v>
      </c>
      <c r="B986" s="70" t="s">
        <v>968</v>
      </c>
      <c r="C986" s="71" t="s">
        <v>222</v>
      </c>
      <c r="D986"/>
      <c r="E986" s="8"/>
    </row>
    <row r="987" spans="1:5" x14ac:dyDescent="0.2">
      <c r="A987" s="69">
        <v>375471</v>
      </c>
      <c r="B987" s="70" t="s">
        <v>969</v>
      </c>
      <c r="C987" s="71" t="s">
        <v>222</v>
      </c>
      <c r="D987"/>
      <c r="E987" s="8"/>
    </row>
    <row r="988" spans="1:5" x14ac:dyDescent="0.2">
      <c r="A988" s="69">
        <v>376716</v>
      </c>
      <c r="B988" s="70" t="s">
        <v>431</v>
      </c>
      <c r="C988" s="71" t="s">
        <v>222</v>
      </c>
      <c r="D988"/>
      <c r="E988" s="8"/>
    </row>
    <row r="989" spans="1:5" x14ac:dyDescent="0.2">
      <c r="A989" s="69">
        <v>376717</v>
      </c>
      <c r="B989" s="70" t="s">
        <v>480</v>
      </c>
      <c r="C989" s="71" t="s">
        <v>222</v>
      </c>
      <c r="D989"/>
      <c r="E989" s="8"/>
    </row>
    <row r="990" spans="1:5" x14ac:dyDescent="0.2">
      <c r="A990" s="69">
        <v>376718</v>
      </c>
      <c r="B990" s="70" t="s">
        <v>432</v>
      </c>
      <c r="C990" s="71" t="s">
        <v>222</v>
      </c>
      <c r="D990"/>
      <c r="E990" s="8"/>
    </row>
    <row r="991" spans="1:5" x14ac:dyDescent="0.2">
      <c r="A991" s="69">
        <v>376709</v>
      </c>
      <c r="B991" s="70" t="s">
        <v>970</v>
      </c>
      <c r="C991" s="71" t="s">
        <v>222</v>
      </c>
      <c r="D991"/>
      <c r="E991" s="8"/>
    </row>
    <row r="992" spans="1:5" x14ac:dyDescent="0.2">
      <c r="A992" s="69">
        <v>375728</v>
      </c>
      <c r="B992" s="70" t="s">
        <v>433</v>
      </c>
      <c r="C992" s="71" t="s">
        <v>222</v>
      </c>
      <c r="D992"/>
      <c r="E992" s="8"/>
    </row>
    <row r="993" spans="1:5" x14ac:dyDescent="0.2">
      <c r="A993" s="69">
        <v>376719</v>
      </c>
      <c r="B993" s="70" t="s">
        <v>434</v>
      </c>
      <c r="C993" s="71" t="s">
        <v>222</v>
      </c>
      <c r="D993"/>
      <c r="E993" s="8"/>
    </row>
    <row r="994" spans="1:5" x14ac:dyDescent="0.2">
      <c r="A994" s="69">
        <v>375729</v>
      </c>
      <c r="B994" s="70" t="s">
        <v>435</v>
      </c>
      <c r="C994" s="71" t="s">
        <v>222</v>
      </c>
      <c r="D994"/>
      <c r="E994" s="8"/>
    </row>
    <row r="995" spans="1:5" x14ac:dyDescent="0.2">
      <c r="A995" s="69">
        <v>376710</v>
      </c>
      <c r="B995" s="70" t="s">
        <v>971</v>
      </c>
      <c r="C995" s="71" t="s">
        <v>222</v>
      </c>
      <c r="D995"/>
      <c r="E995" s="8"/>
    </row>
    <row r="996" spans="1:5" x14ac:dyDescent="0.2">
      <c r="A996" s="69">
        <v>376711</v>
      </c>
      <c r="B996" s="70" t="s">
        <v>972</v>
      </c>
      <c r="C996" s="71" t="s">
        <v>222</v>
      </c>
      <c r="D996"/>
      <c r="E996" s="8"/>
    </row>
    <row r="997" spans="1:5" x14ac:dyDescent="0.2">
      <c r="A997" s="69">
        <v>376712</v>
      </c>
      <c r="B997" s="70" t="s">
        <v>436</v>
      </c>
      <c r="C997" s="71" t="s">
        <v>222</v>
      </c>
      <c r="D997"/>
      <c r="E997" s="8"/>
    </row>
    <row r="998" spans="1:5" x14ac:dyDescent="0.2">
      <c r="A998" s="69">
        <v>376713</v>
      </c>
      <c r="B998" s="70" t="s">
        <v>973</v>
      </c>
      <c r="C998" s="71" t="s">
        <v>222</v>
      </c>
      <c r="D998"/>
      <c r="E998" s="8"/>
    </row>
    <row r="999" spans="1:5" x14ac:dyDescent="0.2">
      <c r="A999" s="69">
        <v>376714</v>
      </c>
      <c r="B999" s="70" t="s">
        <v>974</v>
      </c>
      <c r="C999" s="71" t="s">
        <v>222</v>
      </c>
      <c r="D999"/>
      <c r="E999" s="8"/>
    </row>
    <row r="1000" spans="1:5" x14ac:dyDescent="0.2">
      <c r="A1000" s="69">
        <v>376715</v>
      </c>
      <c r="B1000" s="70" t="s">
        <v>975</v>
      </c>
      <c r="C1000" s="71" t="s">
        <v>222</v>
      </c>
      <c r="D1000"/>
      <c r="E1000" s="8"/>
    </row>
    <row r="1001" spans="1:5" x14ac:dyDescent="0.2">
      <c r="A1001" s="69">
        <v>219626</v>
      </c>
      <c r="B1001" s="70" t="s">
        <v>481</v>
      </c>
      <c r="C1001" s="71" t="s">
        <v>222</v>
      </c>
      <c r="D1001"/>
      <c r="E1001" s="8"/>
    </row>
    <row r="1002" spans="1:5" x14ac:dyDescent="0.2">
      <c r="A1002" s="69">
        <v>219659</v>
      </c>
      <c r="B1002" s="70" t="s">
        <v>1082</v>
      </c>
      <c r="C1002" s="71" t="s">
        <v>222</v>
      </c>
      <c r="D1002"/>
      <c r="E1002" s="8"/>
    </row>
    <row r="1003" spans="1:5" x14ac:dyDescent="0.2">
      <c r="A1003" s="69">
        <v>219667</v>
      </c>
      <c r="B1003" s="70" t="s">
        <v>1083</v>
      </c>
      <c r="C1003" s="71" t="s">
        <v>222</v>
      </c>
      <c r="D1003"/>
      <c r="E1003" s="8"/>
    </row>
    <row r="1004" spans="1:5" x14ac:dyDescent="0.2">
      <c r="A1004" s="69">
        <v>219642</v>
      </c>
      <c r="B1004" s="70" t="s">
        <v>1505</v>
      </c>
      <c r="C1004" s="71" t="s">
        <v>222</v>
      </c>
      <c r="D1004"/>
      <c r="E1004" s="8"/>
    </row>
    <row r="1005" spans="1:5" x14ac:dyDescent="0.2">
      <c r="A1005" s="69">
        <v>218867</v>
      </c>
      <c r="B1005" s="70" t="s">
        <v>1506</v>
      </c>
      <c r="C1005" s="71" t="s">
        <v>222</v>
      </c>
      <c r="D1005"/>
      <c r="E1005" s="8"/>
    </row>
    <row r="1006" spans="1:5" x14ac:dyDescent="0.2">
      <c r="A1006" s="69">
        <v>219451</v>
      </c>
      <c r="B1006" s="70" t="s">
        <v>1507</v>
      </c>
      <c r="C1006" s="71" t="s">
        <v>222</v>
      </c>
      <c r="D1006"/>
      <c r="E1006" s="8"/>
    </row>
    <row r="1007" spans="1:5" x14ac:dyDescent="0.2">
      <c r="A1007" s="69">
        <v>347088</v>
      </c>
      <c r="B1007" s="70" t="s">
        <v>976</v>
      </c>
      <c r="C1007" s="71" t="s">
        <v>222</v>
      </c>
      <c r="D1007"/>
      <c r="E1007" s="8"/>
    </row>
    <row r="1008" spans="1:5" x14ac:dyDescent="0.2">
      <c r="A1008" s="69">
        <v>219543</v>
      </c>
      <c r="B1008" s="70" t="s">
        <v>977</v>
      </c>
      <c r="C1008" s="71" t="s">
        <v>222</v>
      </c>
      <c r="D1008"/>
      <c r="E1008" s="8"/>
    </row>
    <row r="1009" spans="1:5" x14ac:dyDescent="0.2">
      <c r="A1009" s="69">
        <v>378298</v>
      </c>
      <c r="B1009" s="70" t="s">
        <v>1508</v>
      </c>
      <c r="C1009" s="71" t="s">
        <v>222</v>
      </c>
      <c r="D1009"/>
      <c r="E1009" s="8"/>
    </row>
    <row r="1010" spans="1:5" x14ac:dyDescent="0.2">
      <c r="A1010" s="69">
        <v>378475</v>
      </c>
      <c r="B1010" s="70" t="s">
        <v>1509</v>
      </c>
      <c r="C1010" s="71" t="s">
        <v>222</v>
      </c>
      <c r="D1010"/>
      <c r="E1010" s="8"/>
    </row>
    <row r="1011" spans="1:5" x14ac:dyDescent="0.2">
      <c r="A1011" s="69">
        <v>378698</v>
      </c>
      <c r="B1011" s="70" t="s">
        <v>1510</v>
      </c>
      <c r="C1011" s="71" t="s">
        <v>222</v>
      </c>
      <c r="D1011"/>
      <c r="E1011" s="8"/>
    </row>
    <row r="1012" spans="1:5" x14ac:dyDescent="0.2">
      <c r="A1012" s="69">
        <v>378697</v>
      </c>
      <c r="B1012" s="70" t="s">
        <v>1511</v>
      </c>
      <c r="C1012" s="71" t="s">
        <v>222</v>
      </c>
      <c r="D1012"/>
      <c r="E1012" s="8"/>
    </row>
    <row r="1013" spans="1:5" x14ac:dyDescent="0.2">
      <c r="A1013" s="69">
        <v>375718</v>
      </c>
      <c r="B1013" s="70" t="s">
        <v>1512</v>
      </c>
      <c r="C1013" s="71" t="s">
        <v>222</v>
      </c>
      <c r="D1013"/>
      <c r="E1013" s="8"/>
    </row>
    <row r="1014" spans="1:5" x14ac:dyDescent="0.2">
      <c r="A1014" s="69">
        <v>376194</v>
      </c>
      <c r="B1014" s="70" t="s">
        <v>1513</v>
      </c>
      <c r="C1014" s="71" t="s">
        <v>222</v>
      </c>
      <c r="D1014"/>
      <c r="E1014" s="8"/>
    </row>
    <row r="1015" spans="1:5" x14ac:dyDescent="0.2">
      <c r="A1015" s="69">
        <v>347153</v>
      </c>
      <c r="B1015" s="70" t="s">
        <v>978</v>
      </c>
      <c r="C1015" s="71" t="s">
        <v>222</v>
      </c>
      <c r="D1015"/>
      <c r="E1015" s="8"/>
    </row>
    <row r="1016" spans="1:5" x14ac:dyDescent="0.2">
      <c r="A1016" s="69">
        <v>375329</v>
      </c>
      <c r="B1016" s="70" t="s">
        <v>1084</v>
      </c>
      <c r="C1016" s="71" t="s">
        <v>222</v>
      </c>
      <c r="D1016"/>
      <c r="E1016" s="8"/>
    </row>
    <row r="1017" spans="1:5" x14ac:dyDescent="0.2">
      <c r="A1017" s="69">
        <v>219634</v>
      </c>
      <c r="B1017" s="70" t="s">
        <v>979</v>
      </c>
      <c r="C1017" s="71" t="s">
        <v>222</v>
      </c>
      <c r="D1017"/>
      <c r="E1017" s="8"/>
    </row>
    <row r="1018" spans="1:5" x14ac:dyDescent="0.2">
      <c r="A1018" s="69">
        <v>375475</v>
      </c>
      <c r="B1018" s="70" t="s">
        <v>980</v>
      </c>
      <c r="C1018" s="71" t="s">
        <v>222</v>
      </c>
      <c r="D1018"/>
      <c r="E1018" s="8"/>
    </row>
    <row r="1019" spans="1:5" x14ac:dyDescent="0.2">
      <c r="A1019" s="69">
        <v>375485</v>
      </c>
      <c r="B1019" s="70" t="s">
        <v>981</v>
      </c>
      <c r="C1019" s="71" t="s">
        <v>222</v>
      </c>
      <c r="D1019"/>
      <c r="E1019" s="8"/>
    </row>
    <row r="1020" spans="1:5" x14ac:dyDescent="0.2">
      <c r="A1020" s="69">
        <v>364690</v>
      </c>
      <c r="B1020" s="70" t="s">
        <v>982</v>
      </c>
      <c r="C1020" s="71" t="s">
        <v>222</v>
      </c>
      <c r="D1020"/>
      <c r="E1020" s="8"/>
    </row>
    <row r="1021" spans="1:5" x14ac:dyDescent="0.2">
      <c r="A1021" s="69">
        <v>375581</v>
      </c>
      <c r="B1021" s="70" t="s">
        <v>482</v>
      </c>
      <c r="C1021" s="71" t="s">
        <v>224</v>
      </c>
      <c r="D1021"/>
      <c r="E1021" s="8"/>
    </row>
    <row r="1022" spans="1:5" x14ac:dyDescent="0.2">
      <c r="A1022" s="69">
        <v>352182</v>
      </c>
      <c r="B1022" s="70" t="s">
        <v>1514</v>
      </c>
      <c r="C1022" s="71" t="s">
        <v>224</v>
      </c>
      <c r="D1022"/>
      <c r="E1022" s="8"/>
    </row>
    <row r="1023" spans="1:5" x14ac:dyDescent="0.2">
      <c r="A1023" s="69">
        <v>354912</v>
      </c>
      <c r="B1023" s="70" t="s">
        <v>983</v>
      </c>
      <c r="C1023" s="71" t="s">
        <v>224</v>
      </c>
      <c r="D1023"/>
      <c r="E1023" s="8"/>
    </row>
    <row r="1024" spans="1:5" x14ac:dyDescent="0.2">
      <c r="A1024" s="69">
        <v>354951</v>
      </c>
      <c r="B1024" s="70" t="s">
        <v>984</v>
      </c>
      <c r="C1024" s="71" t="s">
        <v>224</v>
      </c>
      <c r="D1024"/>
      <c r="E1024" s="8"/>
    </row>
    <row r="1025" spans="1:5" x14ac:dyDescent="0.2">
      <c r="A1025" s="69">
        <v>230383</v>
      </c>
      <c r="B1025" s="70" t="s">
        <v>1515</v>
      </c>
      <c r="C1025" s="71" t="s">
        <v>222</v>
      </c>
      <c r="D1025"/>
      <c r="E1025" s="8"/>
    </row>
    <row r="1026" spans="1:5" x14ac:dyDescent="0.2">
      <c r="A1026" s="69">
        <v>230391</v>
      </c>
      <c r="B1026" s="70" t="s">
        <v>1516</v>
      </c>
      <c r="C1026" s="71" t="s">
        <v>222</v>
      </c>
      <c r="D1026"/>
      <c r="E1026" s="8"/>
    </row>
    <row r="1027" spans="1:5" x14ac:dyDescent="0.2">
      <c r="A1027" s="69">
        <v>230359</v>
      </c>
      <c r="B1027" s="70" t="s">
        <v>1517</v>
      </c>
      <c r="C1027" s="71" t="s">
        <v>222</v>
      </c>
      <c r="D1027"/>
      <c r="E1027" s="8"/>
    </row>
    <row r="1028" spans="1:5" x14ac:dyDescent="0.2">
      <c r="A1028" s="69">
        <v>230367</v>
      </c>
      <c r="B1028" s="70" t="s">
        <v>1518</v>
      </c>
      <c r="C1028" s="71" t="s">
        <v>222</v>
      </c>
      <c r="D1028"/>
      <c r="E1028" s="8"/>
    </row>
    <row r="1029" spans="1:5" x14ac:dyDescent="0.2">
      <c r="A1029" s="69">
        <v>230250</v>
      </c>
      <c r="B1029" s="70" t="s">
        <v>1519</v>
      </c>
      <c r="C1029" s="71" t="s">
        <v>392</v>
      </c>
      <c r="D1029"/>
      <c r="E1029" s="8"/>
    </row>
    <row r="1030" spans="1:5" x14ac:dyDescent="0.2">
      <c r="A1030" s="69">
        <v>230268</v>
      </c>
      <c r="B1030" s="70" t="s">
        <v>1520</v>
      </c>
      <c r="C1030" s="71" t="s">
        <v>392</v>
      </c>
      <c r="D1030"/>
      <c r="E1030" s="8"/>
    </row>
    <row r="1031" spans="1:5" x14ac:dyDescent="0.2">
      <c r="A1031" s="69">
        <v>230219</v>
      </c>
      <c r="B1031" s="70" t="s">
        <v>1521</v>
      </c>
      <c r="C1031" s="71" t="s">
        <v>392</v>
      </c>
      <c r="D1031"/>
      <c r="E1031" s="8"/>
    </row>
    <row r="1032" spans="1:5" x14ac:dyDescent="0.2">
      <c r="A1032" s="69">
        <v>230235</v>
      </c>
      <c r="B1032" s="70" t="s">
        <v>1522</v>
      </c>
      <c r="C1032" s="71" t="s">
        <v>392</v>
      </c>
      <c r="D1032"/>
      <c r="E1032" s="8"/>
    </row>
    <row r="1033" spans="1:5" x14ac:dyDescent="0.2">
      <c r="A1033" s="69">
        <v>230243</v>
      </c>
      <c r="B1033" s="70" t="s">
        <v>1523</v>
      </c>
      <c r="C1033" s="71" t="s">
        <v>392</v>
      </c>
      <c r="D1033"/>
      <c r="E1033" s="8"/>
    </row>
    <row r="1034" spans="1:5" x14ac:dyDescent="0.2">
      <c r="A1034" s="69">
        <v>230193</v>
      </c>
      <c r="B1034" s="70" t="s">
        <v>1524</v>
      </c>
      <c r="C1034" s="71" t="s">
        <v>222</v>
      </c>
      <c r="D1034"/>
      <c r="E1034" s="8"/>
    </row>
    <row r="1035" spans="1:5" x14ac:dyDescent="0.2">
      <c r="A1035" s="69">
        <v>230201</v>
      </c>
      <c r="B1035" s="70" t="s">
        <v>1525</v>
      </c>
      <c r="C1035" s="71" t="s">
        <v>222</v>
      </c>
      <c r="D1035"/>
      <c r="E1035" s="8"/>
    </row>
    <row r="1036" spans="1:5" x14ac:dyDescent="0.2">
      <c r="A1036" s="69">
        <v>230169</v>
      </c>
      <c r="B1036" s="70" t="s">
        <v>1526</v>
      </c>
      <c r="C1036" s="71" t="s">
        <v>222</v>
      </c>
      <c r="D1036"/>
      <c r="E1036" s="8"/>
    </row>
    <row r="1037" spans="1:5" x14ac:dyDescent="0.2">
      <c r="A1037" s="69">
        <v>230177</v>
      </c>
      <c r="B1037" s="70" t="s">
        <v>1527</v>
      </c>
      <c r="C1037" s="71" t="s">
        <v>222</v>
      </c>
      <c r="D1037"/>
      <c r="E1037" s="8"/>
    </row>
    <row r="1038" spans="1:5" x14ac:dyDescent="0.2">
      <c r="A1038" s="69">
        <v>230185</v>
      </c>
      <c r="B1038" s="70" t="s">
        <v>1528</v>
      </c>
      <c r="C1038" s="71" t="s">
        <v>222</v>
      </c>
      <c r="D1038"/>
      <c r="E1038" s="8"/>
    </row>
    <row r="1039" spans="1:5" x14ac:dyDescent="0.2">
      <c r="A1039" s="69">
        <v>376376</v>
      </c>
      <c r="B1039" s="70" t="s">
        <v>1529</v>
      </c>
      <c r="C1039" s="71" t="s">
        <v>222</v>
      </c>
      <c r="D1039"/>
      <c r="E1039" s="8"/>
    </row>
    <row r="1040" spans="1:5" x14ac:dyDescent="0.2">
      <c r="A1040" s="69">
        <v>230326</v>
      </c>
      <c r="B1040" s="70" t="s">
        <v>1530</v>
      </c>
      <c r="C1040" s="71" t="s">
        <v>222</v>
      </c>
      <c r="D1040"/>
      <c r="E1040" s="8"/>
    </row>
    <row r="1041" spans="1:5" x14ac:dyDescent="0.2">
      <c r="A1041" s="69">
        <v>230284</v>
      </c>
      <c r="B1041" s="70" t="s">
        <v>1531</v>
      </c>
      <c r="C1041" s="71" t="s">
        <v>222</v>
      </c>
      <c r="D1041"/>
      <c r="E1041" s="8"/>
    </row>
    <row r="1042" spans="1:5" x14ac:dyDescent="0.2">
      <c r="A1042" s="69">
        <v>230292</v>
      </c>
      <c r="B1042" s="70" t="s">
        <v>1532</v>
      </c>
      <c r="C1042" s="71" t="s">
        <v>222</v>
      </c>
      <c r="D1042"/>
      <c r="E1042" s="8"/>
    </row>
    <row r="1043" spans="1:5" x14ac:dyDescent="0.2">
      <c r="A1043" s="69">
        <v>230300</v>
      </c>
      <c r="B1043" s="70" t="s">
        <v>1533</v>
      </c>
      <c r="C1043" s="71" t="s">
        <v>222</v>
      </c>
      <c r="D1043"/>
      <c r="E1043" s="8"/>
    </row>
    <row r="1044" spans="1:5" x14ac:dyDescent="0.2">
      <c r="A1044" s="69">
        <v>299610</v>
      </c>
      <c r="B1044" s="70" t="s">
        <v>1534</v>
      </c>
      <c r="C1044" s="71" t="s">
        <v>222</v>
      </c>
      <c r="D1044"/>
      <c r="E1044" s="8"/>
    </row>
    <row r="1045" spans="1:5" x14ac:dyDescent="0.2">
      <c r="A1045" s="69">
        <v>299636</v>
      </c>
      <c r="B1045" s="70" t="s">
        <v>1535</v>
      </c>
      <c r="C1045" s="71" t="s">
        <v>222</v>
      </c>
      <c r="D1045"/>
      <c r="E1045" s="8"/>
    </row>
    <row r="1046" spans="1:5" x14ac:dyDescent="0.2">
      <c r="A1046" s="69">
        <v>372328</v>
      </c>
      <c r="B1046" s="70" t="s">
        <v>1536</v>
      </c>
      <c r="C1046" s="71" t="s">
        <v>222</v>
      </c>
      <c r="D1046"/>
      <c r="E1046" s="8"/>
    </row>
    <row r="1047" spans="1:5" x14ac:dyDescent="0.2">
      <c r="A1047" s="69">
        <v>372330</v>
      </c>
      <c r="B1047" s="70" t="s">
        <v>1537</v>
      </c>
      <c r="C1047" s="71" t="s">
        <v>222</v>
      </c>
      <c r="D1047"/>
      <c r="E1047" s="8"/>
    </row>
    <row r="1048" spans="1:5" x14ac:dyDescent="0.2">
      <c r="A1048" s="69">
        <v>372329</v>
      </c>
      <c r="B1048" s="70" t="s">
        <v>1538</v>
      </c>
      <c r="C1048" s="71" t="s">
        <v>222</v>
      </c>
      <c r="D1048"/>
      <c r="E1048" s="8"/>
    </row>
    <row r="1049" spans="1:5" x14ac:dyDescent="0.2">
      <c r="A1049" s="69">
        <v>372331</v>
      </c>
      <c r="B1049" s="70" t="s">
        <v>1539</v>
      </c>
      <c r="C1049" s="71" t="s">
        <v>222</v>
      </c>
      <c r="D1049"/>
      <c r="E1049" s="8"/>
    </row>
    <row r="1050" spans="1:5" x14ac:dyDescent="0.2">
      <c r="A1050" s="69">
        <v>11882</v>
      </c>
      <c r="B1050" s="70" t="s">
        <v>1540</v>
      </c>
      <c r="C1050" s="71" t="s">
        <v>222</v>
      </c>
      <c r="D1050"/>
      <c r="E1050" s="8"/>
    </row>
    <row r="1051" spans="1:5" x14ac:dyDescent="0.2">
      <c r="A1051" s="69">
        <v>20230</v>
      </c>
      <c r="B1051" s="70" t="s">
        <v>1762</v>
      </c>
      <c r="C1051" s="71" t="s">
        <v>222</v>
      </c>
      <c r="D1051"/>
      <c r="E1051" s="8"/>
    </row>
    <row r="1052" spans="1:5" x14ac:dyDescent="0.2">
      <c r="A1052" s="69">
        <v>910873</v>
      </c>
      <c r="B1052" s="70" t="s">
        <v>985</v>
      </c>
      <c r="C1052" s="71" t="s">
        <v>222</v>
      </c>
      <c r="D1052"/>
      <c r="E1052" s="8"/>
    </row>
    <row r="1053" spans="1:5" x14ac:dyDescent="0.2">
      <c r="A1053" s="69">
        <v>361650</v>
      </c>
      <c r="B1053" s="70" t="s">
        <v>483</v>
      </c>
      <c r="C1053" s="71" t="s">
        <v>222</v>
      </c>
      <c r="D1053"/>
      <c r="E1053" s="8"/>
    </row>
    <row r="1054" spans="1:5" x14ac:dyDescent="0.2">
      <c r="A1054" s="69">
        <v>375049</v>
      </c>
      <c r="B1054" s="70" t="s">
        <v>484</v>
      </c>
      <c r="C1054" s="71" t="s">
        <v>222</v>
      </c>
      <c r="D1054"/>
      <c r="E1054" s="8"/>
    </row>
    <row r="1055" spans="1:5" x14ac:dyDescent="0.2">
      <c r="A1055" s="69">
        <v>375055</v>
      </c>
      <c r="B1055" s="70" t="s">
        <v>485</v>
      </c>
      <c r="C1055" s="71" t="s">
        <v>222</v>
      </c>
      <c r="D1055"/>
      <c r="E1055" s="8"/>
    </row>
    <row r="1056" spans="1:5" x14ac:dyDescent="0.2">
      <c r="A1056" s="69">
        <v>258277</v>
      </c>
      <c r="B1056" s="70" t="s">
        <v>1541</v>
      </c>
      <c r="C1056" s="71" t="s">
        <v>222</v>
      </c>
      <c r="D1056"/>
      <c r="E1056" s="8"/>
    </row>
    <row r="1057" spans="1:5" x14ac:dyDescent="0.2">
      <c r="A1057" s="69">
        <v>258285</v>
      </c>
      <c r="B1057" s="70" t="s">
        <v>1542</v>
      </c>
      <c r="C1057" s="71" t="s">
        <v>222</v>
      </c>
      <c r="D1057"/>
      <c r="E1057" s="8"/>
    </row>
    <row r="1058" spans="1:5" x14ac:dyDescent="0.2">
      <c r="A1058" s="69">
        <v>258293</v>
      </c>
      <c r="B1058" s="70" t="s">
        <v>1543</v>
      </c>
      <c r="C1058" s="71" t="s">
        <v>222</v>
      </c>
      <c r="D1058"/>
      <c r="E1058" s="8"/>
    </row>
    <row r="1059" spans="1:5" x14ac:dyDescent="0.2">
      <c r="A1059" s="69">
        <v>258251</v>
      </c>
      <c r="B1059" s="70" t="s">
        <v>1544</v>
      </c>
      <c r="C1059" s="71" t="s">
        <v>222</v>
      </c>
      <c r="D1059"/>
      <c r="E1059" s="8"/>
    </row>
    <row r="1060" spans="1:5" x14ac:dyDescent="0.2">
      <c r="A1060" s="69">
        <v>352561</v>
      </c>
      <c r="B1060" s="70" t="s">
        <v>1545</v>
      </c>
      <c r="C1060" s="71" t="s">
        <v>222</v>
      </c>
      <c r="D1060"/>
      <c r="E1060" s="8"/>
    </row>
    <row r="1061" spans="1:5" x14ac:dyDescent="0.2">
      <c r="A1061" s="69">
        <v>376238</v>
      </c>
      <c r="B1061" s="70" t="s">
        <v>986</v>
      </c>
      <c r="C1061" s="71" t="s">
        <v>222</v>
      </c>
      <c r="D1061"/>
      <c r="E1061" s="8"/>
    </row>
    <row r="1062" spans="1:5" x14ac:dyDescent="0.2">
      <c r="A1062" s="69">
        <v>259390</v>
      </c>
      <c r="B1062" s="70" t="s">
        <v>1546</v>
      </c>
      <c r="C1062" s="71" t="s">
        <v>222</v>
      </c>
      <c r="D1062"/>
      <c r="E1062" s="8"/>
    </row>
    <row r="1063" spans="1:5" x14ac:dyDescent="0.2">
      <c r="A1063" s="69">
        <v>354899</v>
      </c>
      <c r="B1063" s="70" t="s">
        <v>987</v>
      </c>
      <c r="C1063" s="71" t="s">
        <v>222</v>
      </c>
      <c r="D1063"/>
      <c r="E1063" s="8"/>
    </row>
    <row r="1064" spans="1:5" x14ac:dyDescent="0.2">
      <c r="A1064" s="69">
        <v>258343</v>
      </c>
      <c r="B1064" s="70" t="s">
        <v>1547</v>
      </c>
      <c r="C1064" s="71" t="s">
        <v>222</v>
      </c>
      <c r="D1064"/>
      <c r="E1064" s="8"/>
    </row>
    <row r="1065" spans="1:5" x14ac:dyDescent="0.2">
      <c r="A1065" s="69">
        <v>256537</v>
      </c>
      <c r="B1065" s="70" t="s">
        <v>988</v>
      </c>
      <c r="C1065" s="71" t="s">
        <v>222</v>
      </c>
      <c r="D1065"/>
      <c r="E1065" s="8"/>
    </row>
    <row r="1066" spans="1:5" x14ac:dyDescent="0.2">
      <c r="A1066" s="69">
        <v>258301</v>
      </c>
      <c r="B1066" s="70" t="s">
        <v>989</v>
      </c>
      <c r="C1066" s="71" t="s">
        <v>222</v>
      </c>
      <c r="D1066"/>
      <c r="E1066" s="8"/>
    </row>
    <row r="1067" spans="1:5" x14ac:dyDescent="0.2">
      <c r="A1067" s="69">
        <v>376237</v>
      </c>
      <c r="B1067" s="70" t="s">
        <v>990</v>
      </c>
      <c r="C1067" s="71" t="s">
        <v>222</v>
      </c>
      <c r="D1067"/>
      <c r="E1067" s="8"/>
    </row>
    <row r="1068" spans="1:5" x14ac:dyDescent="0.2">
      <c r="A1068" s="69">
        <v>376239</v>
      </c>
      <c r="B1068" s="70" t="s">
        <v>1548</v>
      </c>
      <c r="C1068" s="71" t="s">
        <v>222</v>
      </c>
      <c r="D1068"/>
      <c r="E1068" s="8"/>
    </row>
    <row r="1069" spans="1:5" x14ac:dyDescent="0.2">
      <c r="A1069" s="69">
        <v>377333</v>
      </c>
      <c r="B1069" s="70" t="s">
        <v>486</v>
      </c>
      <c r="C1069" s="71" t="s">
        <v>222</v>
      </c>
      <c r="D1069"/>
      <c r="E1069" s="8"/>
    </row>
    <row r="1070" spans="1:5" x14ac:dyDescent="0.2">
      <c r="A1070" s="69">
        <v>377331</v>
      </c>
      <c r="B1070" s="70" t="s">
        <v>487</v>
      </c>
      <c r="C1070" s="71" t="s">
        <v>222</v>
      </c>
      <c r="D1070"/>
      <c r="E1070" s="8"/>
    </row>
    <row r="1071" spans="1:5" x14ac:dyDescent="0.2">
      <c r="A1071" s="69">
        <v>377332</v>
      </c>
      <c r="B1071" s="70" t="s">
        <v>488</v>
      </c>
      <c r="C1071" s="71" t="s">
        <v>222</v>
      </c>
      <c r="D1071"/>
      <c r="E1071" s="8"/>
    </row>
    <row r="1072" spans="1:5" x14ac:dyDescent="0.2">
      <c r="A1072" s="69">
        <v>256776</v>
      </c>
      <c r="B1072" s="70" t="s">
        <v>522</v>
      </c>
      <c r="C1072" s="71" t="s">
        <v>222</v>
      </c>
      <c r="D1072"/>
      <c r="E1072" s="8"/>
    </row>
    <row r="1073" spans="1:5" x14ac:dyDescent="0.2">
      <c r="A1073" s="69">
        <v>377329</v>
      </c>
      <c r="B1073" s="70" t="s">
        <v>1549</v>
      </c>
      <c r="C1073" s="71" t="s">
        <v>222</v>
      </c>
      <c r="D1073"/>
      <c r="E1073" s="8"/>
    </row>
    <row r="1074" spans="1:5" x14ac:dyDescent="0.2">
      <c r="A1074" s="69">
        <v>377330</v>
      </c>
      <c r="B1074" s="70" t="s">
        <v>1550</v>
      </c>
      <c r="C1074" s="71" t="s">
        <v>222</v>
      </c>
      <c r="D1074"/>
      <c r="E1074" s="8"/>
    </row>
    <row r="1075" spans="1:5" x14ac:dyDescent="0.2">
      <c r="A1075" s="69">
        <v>379045</v>
      </c>
      <c r="B1075" s="70" t="s">
        <v>669</v>
      </c>
      <c r="C1075" s="71" t="s">
        <v>222</v>
      </c>
      <c r="D1075"/>
      <c r="E1075" s="8"/>
    </row>
    <row r="1076" spans="1:5" x14ac:dyDescent="0.2">
      <c r="A1076" s="69">
        <v>339119</v>
      </c>
      <c r="B1076" s="70" t="s">
        <v>1085</v>
      </c>
      <c r="C1076" s="71" t="s">
        <v>222</v>
      </c>
      <c r="D1076"/>
      <c r="E1076" s="8"/>
    </row>
    <row r="1077" spans="1:5" x14ac:dyDescent="0.2">
      <c r="A1077" s="69">
        <v>360876</v>
      </c>
      <c r="B1077" s="70" t="s">
        <v>991</v>
      </c>
      <c r="C1077" s="71" t="s">
        <v>222</v>
      </c>
      <c r="D1077"/>
      <c r="E1077" s="8"/>
    </row>
    <row r="1078" spans="1:5" x14ac:dyDescent="0.2">
      <c r="A1078" s="69">
        <v>230375</v>
      </c>
      <c r="B1078" s="70" t="s">
        <v>1551</v>
      </c>
      <c r="C1078" s="71" t="s">
        <v>222</v>
      </c>
      <c r="D1078"/>
      <c r="E1078" s="8"/>
    </row>
    <row r="1079" spans="1:5" x14ac:dyDescent="0.2">
      <c r="A1079" s="69">
        <v>44743</v>
      </c>
      <c r="B1079" s="70" t="s">
        <v>992</v>
      </c>
      <c r="C1079" s="71" t="s">
        <v>222</v>
      </c>
      <c r="D1079"/>
      <c r="E1079" s="8"/>
    </row>
    <row r="1080" spans="1:5" x14ac:dyDescent="0.2">
      <c r="A1080" s="69">
        <v>20248</v>
      </c>
      <c r="B1080" s="70" t="s">
        <v>993</v>
      </c>
      <c r="C1080" s="71" t="s">
        <v>222</v>
      </c>
      <c r="D1080"/>
      <c r="E1080" s="8"/>
    </row>
    <row r="1081" spans="1:5" x14ac:dyDescent="0.2">
      <c r="A1081" s="69">
        <v>20255</v>
      </c>
      <c r="B1081" s="70" t="s">
        <v>994</v>
      </c>
      <c r="C1081" s="71" t="s">
        <v>222</v>
      </c>
      <c r="D1081"/>
      <c r="E1081" s="8"/>
    </row>
    <row r="1082" spans="1:5" x14ac:dyDescent="0.2">
      <c r="A1082" s="69">
        <v>284968</v>
      </c>
      <c r="B1082" s="70" t="s">
        <v>437</v>
      </c>
      <c r="C1082" s="71" t="s">
        <v>222</v>
      </c>
      <c r="D1082"/>
      <c r="E1082" s="8"/>
    </row>
    <row r="1083" spans="1:5" x14ac:dyDescent="0.2">
      <c r="A1083" s="69">
        <v>256321</v>
      </c>
      <c r="B1083" s="70" t="s">
        <v>1086</v>
      </c>
      <c r="C1083" s="71" t="s">
        <v>222</v>
      </c>
      <c r="D1083"/>
      <c r="E1083" s="8"/>
    </row>
    <row r="1084" spans="1:5" x14ac:dyDescent="0.2">
      <c r="A1084" s="69">
        <v>377733</v>
      </c>
      <c r="B1084" s="70" t="s">
        <v>670</v>
      </c>
      <c r="C1084" s="71" t="s">
        <v>222</v>
      </c>
      <c r="D1084"/>
      <c r="E1084" s="8"/>
    </row>
    <row r="1085" spans="1:5" x14ac:dyDescent="0.2">
      <c r="A1085" s="69">
        <v>259242</v>
      </c>
      <c r="B1085" s="70" t="s">
        <v>523</v>
      </c>
      <c r="C1085" s="71" t="s">
        <v>222</v>
      </c>
      <c r="D1085"/>
      <c r="E1085" s="8"/>
    </row>
    <row r="1086" spans="1:5" x14ac:dyDescent="0.2">
      <c r="A1086" s="69">
        <v>377317</v>
      </c>
      <c r="B1086" s="70" t="s">
        <v>489</v>
      </c>
      <c r="C1086" s="71" t="s">
        <v>222</v>
      </c>
      <c r="D1086"/>
      <c r="E1086" s="8"/>
    </row>
    <row r="1087" spans="1:5" x14ac:dyDescent="0.2">
      <c r="A1087" s="69">
        <v>379043</v>
      </c>
      <c r="B1087" s="70" t="s">
        <v>1552</v>
      </c>
      <c r="C1087" s="71" t="s">
        <v>222</v>
      </c>
      <c r="D1087"/>
      <c r="E1087" s="8"/>
    </row>
    <row r="1088" spans="1:5" x14ac:dyDescent="0.2">
      <c r="A1088" s="69">
        <v>377732</v>
      </c>
      <c r="B1088" s="70" t="s">
        <v>490</v>
      </c>
      <c r="C1088" s="71" t="s">
        <v>222</v>
      </c>
      <c r="D1088"/>
      <c r="E1088" s="8"/>
    </row>
    <row r="1089" spans="1:5" x14ac:dyDescent="0.2">
      <c r="A1089" s="69">
        <v>376109</v>
      </c>
      <c r="B1089" s="70" t="s">
        <v>491</v>
      </c>
      <c r="C1089" s="71" t="s">
        <v>222</v>
      </c>
      <c r="D1089"/>
      <c r="E1089" s="8"/>
    </row>
    <row r="1090" spans="1:5" x14ac:dyDescent="0.2">
      <c r="A1090" s="69">
        <v>354901</v>
      </c>
      <c r="B1090" s="70" t="s">
        <v>492</v>
      </c>
      <c r="C1090" s="71" t="s">
        <v>222</v>
      </c>
      <c r="D1090"/>
      <c r="E1090" s="8"/>
    </row>
    <row r="1091" spans="1:5" x14ac:dyDescent="0.2">
      <c r="A1091" s="69">
        <v>376790</v>
      </c>
      <c r="B1091" s="70" t="s">
        <v>493</v>
      </c>
      <c r="C1091" s="71" t="s">
        <v>222</v>
      </c>
      <c r="D1091"/>
      <c r="E1091" s="8"/>
    </row>
    <row r="1092" spans="1:5" x14ac:dyDescent="0.2">
      <c r="A1092" s="69">
        <v>354900</v>
      </c>
      <c r="B1092" s="70" t="s">
        <v>494</v>
      </c>
      <c r="C1092" s="71" t="s">
        <v>222</v>
      </c>
      <c r="D1092"/>
      <c r="E1092" s="8"/>
    </row>
    <row r="1093" spans="1:5" x14ac:dyDescent="0.2">
      <c r="A1093" s="69">
        <v>349118</v>
      </c>
      <c r="B1093" s="70" t="s">
        <v>495</v>
      </c>
      <c r="C1093" s="71" t="s">
        <v>222</v>
      </c>
      <c r="D1093"/>
      <c r="E1093" s="8"/>
    </row>
    <row r="1094" spans="1:5" x14ac:dyDescent="0.2">
      <c r="A1094" s="69">
        <v>376789</v>
      </c>
      <c r="B1094" s="70" t="s">
        <v>496</v>
      </c>
      <c r="C1094" s="71" t="s">
        <v>222</v>
      </c>
      <c r="D1094"/>
      <c r="E1094" s="8"/>
    </row>
    <row r="1095" spans="1:5" x14ac:dyDescent="0.2">
      <c r="A1095" s="69">
        <v>257113</v>
      </c>
      <c r="B1095" s="70" t="s">
        <v>497</v>
      </c>
      <c r="C1095" s="71" t="s">
        <v>222</v>
      </c>
      <c r="D1095"/>
      <c r="E1095" s="8"/>
    </row>
    <row r="1096" spans="1:5" x14ac:dyDescent="0.2">
      <c r="A1096" s="69">
        <v>354882</v>
      </c>
      <c r="B1096" s="70" t="s">
        <v>772</v>
      </c>
      <c r="C1096" s="71" t="s">
        <v>222</v>
      </c>
      <c r="D1096"/>
      <c r="E1096" s="8"/>
    </row>
    <row r="1097" spans="1:5" x14ac:dyDescent="0.2">
      <c r="A1097" s="69">
        <v>376108</v>
      </c>
      <c r="B1097" s="70" t="s">
        <v>498</v>
      </c>
      <c r="C1097" s="71" t="s">
        <v>222</v>
      </c>
      <c r="D1097"/>
    </row>
    <row r="1098" spans="1:5" x14ac:dyDescent="0.2">
      <c r="A1098" s="69">
        <v>375093</v>
      </c>
      <c r="B1098" s="70" t="s">
        <v>499</v>
      </c>
      <c r="C1098" s="71" t="s">
        <v>222</v>
      </c>
      <c r="D1098"/>
      <c r="E1098" s="8"/>
    </row>
    <row r="1099" spans="1:5" x14ac:dyDescent="0.2">
      <c r="A1099" s="69">
        <v>375101</v>
      </c>
      <c r="B1099" s="70" t="s">
        <v>500</v>
      </c>
      <c r="C1099" s="71" t="s">
        <v>222</v>
      </c>
      <c r="D1099"/>
      <c r="E1099" s="8"/>
    </row>
    <row r="1100" spans="1:5" x14ac:dyDescent="0.2">
      <c r="A1100" s="69">
        <v>256362</v>
      </c>
      <c r="B1100" s="70" t="s">
        <v>501</v>
      </c>
      <c r="C1100" s="71" t="s">
        <v>222</v>
      </c>
      <c r="D1100"/>
      <c r="E1100" s="8"/>
    </row>
    <row r="1101" spans="1:5" x14ac:dyDescent="0.2">
      <c r="A1101" s="69">
        <v>256370</v>
      </c>
      <c r="B1101" s="70" t="s">
        <v>502</v>
      </c>
      <c r="C1101" s="71" t="s">
        <v>222</v>
      </c>
      <c r="D1101"/>
      <c r="E1101" s="8"/>
    </row>
    <row r="1102" spans="1:5" x14ac:dyDescent="0.2">
      <c r="A1102" s="69">
        <v>256354</v>
      </c>
      <c r="B1102" s="70" t="s">
        <v>503</v>
      </c>
      <c r="C1102" s="71" t="s">
        <v>222</v>
      </c>
      <c r="D1102"/>
      <c r="E1102" s="8"/>
    </row>
    <row r="1103" spans="1:5" x14ac:dyDescent="0.2">
      <c r="A1103" s="69">
        <v>374267</v>
      </c>
      <c r="B1103" s="70" t="s">
        <v>504</v>
      </c>
      <c r="C1103" s="71" t="s">
        <v>222</v>
      </c>
      <c r="D1103"/>
      <c r="E1103" s="8"/>
    </row>
    <row r="1104" spans="1:5" x14ac:dyDescent="0.2">
      <c r="A1104" s="69">
        <v>357145</v>
      </c>
      <c r="B1104" s="70" t="s">
        <v>1087</v>
      </c>
      <c r="C1104" s="71" t="s">
        <v>222</v>
      </c>
      <c r="D1104"/>
      <c r="E1104" s="8"/>
    </row>
    <row r="1105" spans="1:5" x14ac:dyDescent="0.2">
      <c r="A1105" s="69">
        <v>256297</v>
      </c>
      <c r="B1105" s="70" t="s">
        <v>524</v>
      </c>
      <c r="C1105" s="71" t="s">
        <v>222</v>
      </c>
      <c r="D1105"/>
      <c r="E1105" s="8"/>
    </row>
    <row r="1106" spans="1:5" x14ac:dyDescent="0.2">
      <c r="A1106" s="69">
        <v>378700</v>
      </c>
      <c r="B1106" s="70" t="s">
        <v>671</v>
      </c>
      <c r="C1106" s="71" t="s">
        <v>222</v>
      </c>
      <c r="D1106"/>
      <c r="E1106" s="8"/>
    </row>
    <row r="1107" spans="1:5" x14ac:dyDescent="0.2">
      <c r="A1107" s="69">
        <v>378701</v>
      </c>
      <c r="B1107" s="70" t="s">
        <v>672</v>
      </c>
      <c r="C1107" s="71" t="s">
        <v>222</v>
      </c>
      <c r="D1107"/>
      <c r="E1107" s="8"/>
    </row>
    <row r="1108" spans="1:5" x14ac:dyDescent="0.2">
      <c r="A1108" s="69">
        <v>374337</v>
      </c>
      <c r="B1108" s="70" t="s">
        <v>505</v>
      </c>
      <c r="C1108" s="71" t="s">
        <v>222</v>
      </c>
      <c r="D1108"/>
      <c r="E1108" s="8"/>
    </row>
    <row r="1109" spans="1:5" x14ac:dyDescent="0.2">
      <c r="A1109" s="69">
        <v>375092</v>
      </c>
      <c r="B1109" s="70" t="s">
        <v>506</v>
      </c>
      <c r="C1109" s="71" t="s">
        <v>222</v>
      </c>
      <c r="D1109"/>
      <c r="E1109" s="8"/>
    </row>
    <row r="1110" spans="1:5" x14ac:dyDescent="0.2">
      <c r="A1110" s="69">
        <v>375099</v>
      </c>
      <c r="B1110" s="70" t="s">
        <v>507</v>
      </c>
      <c r="C1110" s="71" t="s">
        <v>222</v>
      </c>
      <c r="D1110" s="10"/>
    </row>
    <row r="1111" spans="1:5" x14ac:dyDescent="0.2">
      <c r="A1111" s="69">
        <v>80978</v>
      </c>
      <c r="B1111" s="70" t="s">
        <v>1553</v>
      </c>
      <c r="C1111" s="71" t="s">
        <v>392</v>
      </c>
      <c r="D1111" s="10"/>
    </row>
    <row r="1112" spans="1:5" x14ac:dyDescent="0.2">
      <c r="A1112" s="69">
        <v>80986</v>
      </c>
      <c r="B1112" s="70" t="s">
        <v>438</v>
      </c>
      <c r="C1112" s="71" t="s">
        <v>392</v>
      </c>
      <c r="D1112"/>
      <c r="E1112" s="8"/>
    </row>
    <row r="1113" spans="1:5" x14ac:dyDescent="0.2">
      <c r="A1113" s="69">
        <v>81034</v>
      </c>
      <c r="B1113" s="70" t="s">
        <v>439</v>
      </c>
      <c r="C1113" s="71" t="s">
        <v>392</v>
      </c>
      <c r="D1113"/>
      <c r="E1113" s="8"/>
    </row>
    <row r="1114" spans="1:5" x14ac:dyDescent="0.2">
      <c r="A1114" s="69">
        <v>81026</v>
      </c>
      <c r="B1114" s="70" t="s">
        <v>440</v>
      </c>
      <c r="C1114" s="71" t="s">
        <v>392</v>
      </c>
      <c r="D1114"/>
      <c r="E1114" s="8"/>
    </row>
    <row r="1115" spans="1:5" x14ac:dyDescent="0.2">
      <c r="A1115" s="69">
        <v>80994</v>
      </c>
      <c r="B1115" s="70" t="s">
        <v>441</v>
      </c>
      <c r="C1115" s="71" t="s">
        <v>392</v>
      </c>
      <c r="D1115"/>
      <c r="E1115" s="8"/>
    </row>
    <row r="1116" spans="1:5" x14ac:dyDescent="0.2">
      <c r="A1116" s="69">
        <v>81059</v>
      </c>
      <c r="B1116" s="70" t="s">
        <v>442</v>
      </c>
      <c r="C1116" s="71" t="s">
        <v>392</v>
      </c>
      <c r="D1116"/>
      <c r="E1116" s="8"/>
    </row>
    <row r="1117" spans="1:5" x14ac:dyDescent="0.2">
      <c r="A1117" s="69">
        <v>376332</v>
      </c>
      <c r="B1117" s="70" t="s">
        <v>508</v>
      </c>
      <c r="C1117" s="71" t="s">
        <v>224</v>
      </c>
      <c r="D1117"/>
      <c r="E1117" s="8"/>
    </row>
    <row r="1118" spans="1:5" x14ac:dyDescent="0.2">
      <c r="A1118" s="69">
        <v>376333</v>
      </c>
      <c r="B1118" s="70" t="s">
        <v>509</v>
      </c>
      <c r="C1118" s="71" t="s">
        <v>224</v>
      </c>
      <c r="D1118"/>
      <c r="E1118" s="8"/>
    </row>
    <row r="1119" spans="1:5" x14ac:dyDescent="0.2">
      <c r="A1119" s="69">
        <v>376330</v>
      </c>
      <c r="B1119" s="70" t="s">
        <v>510</v>
      </c>
      <c r="C1119" s="71" t="s">
        <v>224</v>
      </c>
      <c r="D1119"/>
      <c r="E1119" s="8"/>
    </row>
    <row r="1120" spans="1:5" x14ac:dyDescent="0.2">
      <c r="A1120" s="69">
        <v>376331</v>
      </c>
      <c r="B1120" s="70" t="s">
        <v>511</v>
      </c>
      <c r="C1120" s="71" t="s">
        <v>224</v>
      </c>
      <c r="D1120"/>
      <c r="E1120" s="8"/>
    </row>
    <row r="1121" spans="1:5" x14ac:dyDescent="0.2">
      <c r="A1121" s="69">
        <v>376374</v>
      </c>
      <c r="B1121" s="70" t="s">
        <v>512</v>
      </c>
      <c r="C1121" s="71" t="s">
        <v>222</v>
      </c>
      <c r="D1121"/>
      <c r="E1121" s="8"/>
    </row>
    <row r="1122" spans="1:5" x14ac:dyDescent="0.2">
      <c r="A1122" s="69">
        <v>226472</v>
      </c>
      <c r="B1122" s="70" t="s">
        <v>1554</v>
      </c>
      <c r="C1122" s="71" t="s">
        <v>222</v>
      </c>
      <c r="D1122"/>
      <c r="E1122" s="8"/>
    </row>
    <row r="1123" spans="1:5" x14ac:dyDescent="0.2">
      <c r="A1123" s="69">
        <v>231209</v>
      </c>
      <c r="B1123" s="70" t="s">
        <v>1555</v>
      </c>
      <c r="C1123" s="71" t="s">
        <v>222</v>
      </c>
      <c r="D1123"/>
      <c r="E1123" s="8"/>
    </row>
    <row r="1124" spans="1:5" x14ac:dyDescent="0.2">
      <c r="A1124" s="69">
        <v>234500</v>
      </c>
      <c r="B1124" s="70" t="s">
        <v>1556</v>
      </c>
      <c r="C1124" s="71" t="s">
        <v>222</v>
      </c>
      <c r="D1124"/>
      <c r="E1124" s="8"/>
    </row>
    <row r="1125" spans="1:5" x14ac:dyDescent="0.2">
      <c r="A1125" s="69">
        <v>226480</v>
      </c>
      <c r="B1125" s="70" t="s">
        <v>1557</v>
      </c>
      <c r="C1125" s="71" t="s">
        <v>222</v>
      </c>
      <c r="D1125"/>
      <c r="E1125" s="8"/>
    </row>
    <row r="1126" spans="1:5" x14ac:dyDescent="0.2">
      <c r="A1126" s="69">
        <v>226449</v>
      </c>
      <c r="B1126" s="70" t="s">
        <v>1558</v>
      </c>
      <c r="C1126" s="71" t="s">
        <v>222</v>
      </c>
      <c r="D1126"/>
      <c r="E1126" s="8"/>
    </row>
    <row r="1127" spans="1:5" x14ac:dyDescent="0.2">
      <c r="A1127" s="69">
        <v>226456</v>
      </c>
      <c r="B1127" s="70" t="s">
        <v>1559</v>
      </c>
      <c r="C1127" s="71" t="s">
        <v>222</v>
      </c>
      <c r="D1127"/>
      <c r="E1127" s="8"/>
    </row>
    <row r="1128" spans="1:5" x14ac:dyDescent="0.2">
      <c r="A1128" s="69">
        <v>231571</v>
      </c>
      <c r="B1128" s="70" t="s">
        <v>1560</v>
      </c>
      <c r="C1128" s="71" t="s">
        <v>222</v>
      </c>
      <c r="D1128"/>
      <c r="E1128" s="8"/>
    </row>
    <row r="1129" spans="1:5" x14ac:dyDescent="0.2">
      <c r="A1129" s="69">
        <v>226464</v>
      </c>
      <c r="B1129" s="70" t="s">
        <v>1561</v>
      </c>
      <c r="C1129" s="71" t="s">
        <v>222</v>
      </c>
      <c r="D1129"/>
      <c r="E1129" s="8"/>
    </row>
    <row r="1130" spans="1:5" x14ac:dyDescent="0.2">
      <c r="A1130" s="69">
        <v>231183</v>
      </c>
      <c r="B1130" s="70" t="s">
        <v>1562</v>
      </c>
      <c r="C1130" s="71" t="s">
        <v>222</v>
      </c>
      <c r="D1130"/>
      <c r="E1130" s="8"/>
    </row>
    <row r="1131" spans="1:5" x14ac:dyDescent="0.2">
      <c r="A1131" s="69">
        <v>226571</v>
      </c>
      <c r="B1131" s="70" t="s">
        <v>1563</v>
      </c>
      <c r="C1131" s="71" t="s">
        <v>224</v>
      </c>
      <c r="D1131"/>
      <c r="E1131" s="8"/>
    </row>
    <row r="1132" spans="1:5" x14ac:dyDescent="0.2">
      <c r="A1132" s="69">
        <v>226589</v>
      </c>
      <c r="B1132" s="70" t="s">
        <v>1564</v>
      </c>
      <c r="C1132" s="71" t="s">
        <v>224</v>
      </c>
      <c r="D1132"/>
      <c r="E1132" s="8"/>
    </row>
    <row r="1133" spans="1:5" x14ac:dyDescent="0.2">
      <c r="A1133" s="69">
        <v>226548</v>
      </c>
      <c r="B1133" s="70" t="s">
        <v>1565</v>
      </c>
      <c r="C1133" s="71" t="s">
        <v>224</v>
      </c>
      <c r="D1133"/>
      <c r="E1133" s="8"/>
    </row>
    <row r="1134" spans="1:5" x14ac:dyDescent="0.2">
      <c r="A1134" s="69">
        <v>226555</v>
      </c>
      <c r="B1134" s="70" t="s">
        <v>1566</v>
      </c>
      <c r="C1134" s="71" t="s">
        <v>224</v>
      </c>
      <c r="D1134"/>
      <c r="E1134" s="8"/>
    </row>
    <row r="1135" spans="1:5" x14ac:dyDescent="0.2">
      <c r="A1135" s="69">
        <v>226563</v>
      </c>
      <c r="B1135" s="70" t="s">
        <v>1567</v>
      </c>
      <c r="C1135" s="71" t="s">
        <v>224</v>
      </c>
      <c r="D1135"/>
      <c r="E1135" s="8"/>
    </row>
    <row r="1136" spans="1:5" x14ac:dyDescent="0.2">
      <c r="A1136" s="69">
        <v>226506</v>
      </c>
      <c r="B1136" s="70" t="s">
        <v>1568</v>
      </c>
      <c r="C1136" s="71" t="s">
        <v>222</v>
      </c>
      <c r="D1136"/>
      <c r="E1136" s="8"/>
    </row>
    <row r="1137" spans="1:5" x14ac:dyDescent="0.2">
      <c r="A1137" s="69">
        <v>231191</v>
      </c>
      <c r="B1137" s="70" t="s">
        <v>1569</v>
      </c>
      <c r="C1137" s="71" t="s">
        <v>222</v>
      </c>
      <c r="D1137"/>
      <c r="E1137" s="8"/>
    </row>
    <row r="1138" spans="1:5" x14ac:dyDescent="0.2">
      <c r="A1138" s="69">
        <v>226779</v>
      </c>
      <c r="B1138" s="70" t="s">
        <v>1570</v>
      </c>
      <c r="C1138" s="71" t="s">
        <v>222</v>
      </c>
      <c r="D1138"/>
      <c r="E1138" s="8"/>
    </row>
    <row r="1139" spans="1:5" x14ac:dyDescent="0.2">
      <c r="A1139" s="69">
        <v>226720</v>
      </c>
      <c r="B1139" s="70" t="s">
        <v>1571</v>
      </c>
      <c r="C1139" s="71" t="s">
        <v>222</v>
      </c>
      <c r="D1139"/>
      <c r="E1139" s="8"/>
    </row>
    <row r="1140" spans="1:5" x14ac:dyDescent="0.2">
      <c r="A1140" s="69">
        <v>81091</v>
      </c>
      <c r="B1140" s="70" t="s">
        <v>513</v>
      </c>
      <c r="C1140" s="71" t="s">
        <v>392</v>
      </c>
      <c r="D1140"/>
      <c r="E1140" s="8"/>
    </row>
    <row r="1141" spans="1:5" x14ac:dyDescent="0.2">
      <c r="A1141" s="69">
        <v>81000</v>
      </c>
      <c r="B1141" s="70" t="s">
        <v>514</v>
      </c>
      <c r="C1141" s="71" t="s">
        <v>392</v>
      </c>
      <c r="D1141"/>
      <c r="E1141" s="8"/>
    </row>
    <row r="1142" spans="1:5" x14ac:dyDescent="0.2">
      <c r="A1142" s="69">
        <v>81018</v>
      </c>
      <c r="B1142" s="70" t="s">
        <v>995</v>
      </c>
      <c r="C1142" s="71" t="s">
        <v>392</v>
      </c>
      <c r="D1142"/>
      <c r="E1142" s="8"/>
    </row>
    <row r="1143" spans="1:5" x14ac:dyDescent="0.2">
      <c r="A1143" s="69">
        <v>81075</v>
      </c>
      <c r="B1143" s="70" t="s">
        <v>515</v>
      </c>
      <c r="C1143" s="71" t="s">
        <v>392</v>
      </c>
      <c r="D1143"/>
      <c r="E1143" s="8"/>
    </row>
    <row r="1144" spans="1:5" x14ac:dyDescent="0.2">
      <c r="A1144" s="69">
        <v>81067</v>
      </c>
      <c r="B1144" s="70" t="s">
        <v>516</v>
      </c>
      <c r="C1144" s="71" t="s">
        <v>392</v>
      </c>
      <c r="D1144"/>
      <c r="E1144" s="8"/>
    </row>
    <row r="1145" spans="1:5" x14ac:dyDescent="0.2">
      <c r="A1145" s="69">
        <v>44768</v>
      </c>
      <c r="B1145" s="70" t="s">
        <v>996</v>
      </c>
      <c r="C1145" s="71" t="s">
        <v>392</v>
      </c>
      <c r="D1145"/>
      <c r="E1145" s="8"/>
    </row>
    <row r="1146" spans="1:5" x14ac:dyDescent="0.2">
      <c r="A1146" s="69">
        <v>20271</v>
      </c>
      <c r="B1146" s="70" t="s">
        <v>997</v>
      </c>
      <c r="C1146" s="71" t="s">
        <v>392</v>
      </c>
      <c r="D1146"/>
      <c r="E1146" s="8"/>
    </row>
    <row r="1147" spans="1:5" x14ac:dyDescent="0.2">
      <c r="A1147" s="69">
        <v>20545</v>
      </c>
      <c r="B1147" s="70" t="s">
        <v>998</v>
      </c>
      <c r="C1147" s="71" t="s">
        <v>392</v>
      </c>
      <c r="D1147"/>
      <c r="E1147" s="8"/>
    </row>
    <row r="1148" spans="1:5" x14ac:dyDescent="0.2">
      <c r="A1148" s="69">
        <v>907409</v>
      </c>
      <c r="B1148" s="70" t="s">
        <v>999</v>
      </c>
      <c r="C1148" s="71" t="s">
        <v>225</v>
      </c>
      <c r="D1148"/>
      <c r="E1148" s="8"/>
    </row>
    <row r="1149" spans="1:5" x14ac:dyDescent="0.2">
      <c r="A1149" s="69">
        <v>910867</v>
      </c>
      <c r="B1149" s="70" t="s">
        <v>1000</v>
      </c>
      <c r="C1149" s="71" t="s">
        <v>225</v>
      </c>
      <c r="D1149"/>
      <c r="E1149" s="8"/>
    </row>
    <row r="1150" spans="1:5" x14ac:dyDescent="0.2">
      <c r="A1150" s="69">
        <v>910866</v>
      </c>
      <c r="B1150" s="70" t="s">
        <v>1001</v>
      </c>
      <c r="C1150" s="71" t="s">
        <v>225</v>
      </c>
      <c r="D1150"/>
      <c r="E1150" s="8"/>
    </row>
    <row r="1151" spans="1:5" x14ac:dyDescent="0.2">
      <c r="A1151" s="69">
        <v>18556</v>
      </c>
      <c r="B1151" s="70" t="s">
        <v>1088</v>
      </c>
      <c r="C1151" s="71" t="s">
        <v>392</v>
      </c>
      <c r="D1151"/>
      <c r="E1151" s="8"/>
    </row>
    <row r="1152" spans="1:5" x14ac:dyDescent="0.2">
      <c r="A1152" s="69">
        <v>237263</v>
      </c>
      <c r="B1152" s="70" t="s">
        <v>443</v>
      </c>
      <c r="C1152" s="71" t="s">
        <v>222</v>
      </c>
      <c r="D1152"/>
      <c r="E1152" s="8"/>
    </row>
    <row r="1153" spans="1:5" x14ac:dyDescent="0.2">
      <c r="A1153" s="69">
        <v>237271</v>
      </c>
      <c r="B1153" s="70" t="s">
        <v>1002</v>
      </c>
      <c r="C1153" s="71" t="s">
        <v>222</v>
      </c>
      <c r="D1153"/>
      <c r="E1153" s="8"/>
    </row>
    <row r="1154" spans="1:5" x14ac:dyDescent="0.2">
      <c r="A1154" s="69">
        <v>374393</v>
      </c>
      <c r="B1154" s="70" t="s">
        <v>1572</v>
      </c>
      <c r="C1154" s="71" t="s">
        <v>222</v>
      </c>
      <c r="D1154"/>
      <c r="E1154" s="8"/>
    </row>
    <row r="1155" spans="1:5" x14ac:dyDescent="0.2">
      <c r="A1155" s="69">
        <v>360927</v>
      </c>
      <c r="B1155" s="70" t="s">
        <v>1573</v>
      </c>
      <c r="C1155" s="71" t="s">
        <v>222</v>
      </c>
      <c r="D1155"/>
      <c r="E1155" s="8"/>
    </row>
    <row r="1156" spans="1:5" x14ac:dyDescent="0.2">
      <c r="A1156" s="69">
        <v>236380</v>
      </c>
      <c r="B1156" s="70" t="s">
        <v>1574</v>
      </c>
      <c r="C1156" s="71" t="s">
        <v>222</v>
      </c>
      <c r="D1156"/>
      <c r="E1156" s="8"/>
    </row>
    <row r="1157" spans="1:5" x14ac:dyDescent="0.2">
      <c r="A1157" s="69">
        <v>237800</v>
      </c>
      <c r="B1157" s="70" t="s">
        <v>1575</v>
      </c>
      <c r="C1157" s="71" t="s">
        <v>222</v>
      </c>
      <c r="D1157"/>
      <c r="E1157" s="8"/>
    </row>
    <row r="1158" spans="1:5" x14ac:dyDescent="0.2">
      <c r="A1158" s="69">
        <v>237784</v>
      </c>
      <c r="B1158" s="70" t="s">
        <v>1576</v>
      </c>
      <c r="C1158" s="71" t="s">
        <v>222</v>
      </c>
      <c r="D1158"/>
      <c r="E1158" s="8"/>
    </row>
    <row r="1159" spans="1:5" x14ac:dyDescent="0.2">
      <c r="A1159" s="69">
        <v>82586</v>
      </c>
      <c r="B1159" s="70" t="s">
        <v>517</v>
      </c>
      <c r="C1159" s="71" t="s">
        <v>223</v>
      </c>
      <c r="D1159"/>
      <c r="E1159" s="8"/>
    </row>
    <row r="1160" spans="1:5" x14ac:dyDescent="0.2">
      <c r="A1160" s="69">
        <v>20289</v>
      </c>
      <c r="B1160" s="70" t="s">
        <v>518</v>
      </c>
      <c r="C1160" s="71" t="s">
        <v>222</v>
      </c>
      <c r="D1160"/>
      <c r="E1160" s="8"/>
    </row>
    <row r="1161" spans="1:5" x14ac:dyDescent="0.2">
      <c r="A1161" s="69">
        <v>23838</v>
      </c>
      <c r="B1161" s="70" t="s">
        <v>1089</v>
      </c>
      <c r="C1161" s="71" t="s">
        <v>222</v>
      </c>
      <c r="D1161"/>
      <c r="E1161" s="8"/>
    </row>
    <row r="1162" spans="1:5" x14ac:dyDescent="0.2">
      <c r="A1162" s="69">
        <v>23804</v>
      </c>
      <c r="B1162" s="70" t="s">
        <v>1090</v>
      </c>
      <c r="C1162" s="71" t="s">
        <v>222</v>
      </c>
      <c r="D1162"/>
      <c r="E1162" s="8"/>
    </row>
    <row r="1163" spans="1:5" x14ac:dyDescent="0.2">
      <c r="A1163" s="69">
        <v>23812</v>
      </c>
      <c r="B1163" s="70" t="s">
        <v>1091</v>
      </c>
      <c r="C1163" s="71" t="s">
        <v>222</v>
      </c>
      <c r="D1163"/>
      <c r="E1163" s="8"/>
    </row>
    <row r="1164" spans="1:5" x14ac:dyDescent="0.2">
      <c r="A1164" s="69">
        <v>23796</v>
      </c>
      <c r="B1164" s="70" t="s">
        <v>1092</v>
      </c>
      <c r="C1164" s="71" t="s">
        <v>222</v>
      </c>
      <c r="D1164"/>
      <c r="E1164" s="8"/>
    </row>
    <row r="1165" spans="1:5" x14ac:dyDescent="0.2">
      <c r="A1165" s="69">
        <v>23820</v>
      </c>
      <c r="B1165" s="70" t="s">
        <v>1093</v>
      </c>
      <c r="C1165" s="71" t="s">
        <v>222</v>
      </c>
      <c r="D1165"/>
      <c r="E1165" s="8"/>
    </row>
    <row r="1166" spans="1:5" x14ac:dyDescent="0.2">
      <c r="A1166" s="69">
        <v>23846</v>
      </c>
      <c r="B1166" s="70" t="s">
        <v>1094</v>
      </c>
      <c r="C1166" s="71" t="s">
        <v>222</v>
      </c>
      <c r="D1166"/>
      <c r="E1166" s="8"/>
    </row>
    <row r="1167" spans="1:5" x14ac:dyDescent="0.2">
      <c r="A1167" s="69">
        <v>23853</v>
      </c>
      <c r="B1167" s="70" t="s">
        <v>1095</v>
      </c>
      <c r="C1167" s="71" t="s">
        <v>222</v>
      </c>
      <c r="D1167"/>
      <c r="E1167" s="8"/>
    </row>
    <row r="1168" spans="1:5" x14ac:dyDescent="0.2">
      <c r="A1168" s="69">
        <v>374387</v>
      </c>
      <c r="B1168" s="70" t="s">
        <v>1096</v>
      </c>
      <c r="C1168" s="71" t="s">
        <v>224</v>
      </c>
      <c r="D1168"/>
      <c r="E1168" s="8"/>
    </row>
    <row r="1169" spans="1:5" x14ac:dyDescent="0.2">
      <c r="A1169" s="69">
        <v>23234</v>
      </c>
      <c r="B1169" s="70" t="s">
        <v>1097</v>
      </c>
      <c r="C1169" s="71" t="s">
        <v>444</v>
      </c>
      <c r="D1169"/>
      <c r="E1169" s="8"/>
    </row>
    <row r="1170" spans="1:5" x14ac:dyDescent="0.2">
      <c r="A1170" s="69">
        <v>23127</v>
      </c>
      <c r="B1170" s="70" t="s">
        <v>1098</v>
      </c>
      <c r="C1170" s="71" t="s">
        <v>444</v>
      </c>
      <c r="D1170"/>
      <c r="E1170" s="8"/>
    </row>
    <row r="1171" spans="1:5" x14ac:dyDescent="0.2">
      <c r="A1171" s="69">
        <v>23135</v>
      </c>
      <c r="B1171" s="70" t="s">
        <v>1099</v>
      </c>
      <c r="C1171" s="71" t="s">
        <v>444</v>
      </c>
      <c r="D1171"/>
      <c r="E1171" s="8"/>
    </row>
    <row r="1172" spans="1:5" x14ac:dyDescent="0.2">
      <c r="A1172" s="69">
        <v>23143</v>
      </c>
      <c r="B1172" s="70" t="s">
        <v>1100</v>
      </c>
      <c r="C1172" s="71" t="s">
        <v>444</v>
      </c>
      <c r="D1172"/>
      <c r="E1172" s="8"/>
    </row>
    <row r="1173" spans="1:5" x14ac:dyDescent="0.2">
      <c r="A1173" s="69">
        <v>23150</v>
      </c>
      <c r="B1173" s="70" t="s">
        <v>1101</v>
      </c>
      <c r="C1173" s="71" t="s">
        <v>444</v>
      </c>
      <c r="D1173"/>
      <c r="E1173" s="8"/>
    </row>
    <row r="1174" spans="1:5" x14ac:dyDescent="0.2">
      <c r="A1174" s="69">
        <v>23168</v>
      </c>
      <c r="B1174" s="70" t="s">
        <v>1102</v>
      </c>
      <c r="C1174" s="71" t="s">
        <v>444</v>
      </c>
      <c r="D1174"/>
      <c r="E1174" s="8"/>
    </row>
    <row r="1175" spans="1:5" x14ac:dyDescent="0.2">
      <c r="A1175" s="69">
        <v>23176</v>
      </c>
      <c r="B1175" s="70" t="s">
        <v>1103</v>
      </c>
      <c r="C1175" s="71" t="s">
        <v>444</v>
      </c>
      <c r="D1175"/>
      <c r="E1175" s="8"/>
    </row>
    <row r="1176" spans="1:5" x14ac:dyDescent="0.2">
      <c r="A1176" s="69">
        <v>23184</v>
      </c>
      <c r="B1176" s="70" t="s">
        <v>1104</v>
      </c>
      <c r="C1176" s="71" t="s">
        <v>444</v>
      </c>
      <c r="D1176"/>
      <c r="E1176" s="8"/>
    </row>
    <row r="1177" spans="1:5" x14ac:dyDescent="0.2">
      <c r="A1177" s="69">
        <v>23259</v>
      </c>
      <c r="B1177" s="70" t="s">
        <v>1105</v>
      </c>
      <c r="C1177" s="71" t="s">
        <v>444</v>
      </c>
      <c r="D1177"/>
      <c r="E1177" s="8"/>
    </row>
    <row r="1178" spans="1:5" x14ac:dyDescent="0.2">
      <c r="A1178" s="69">
        <v>23341</v>
      </c>
      <c r="B1178" s="70" t="s">
        <v>1106</v>
      </c>
      <c r="C1178" s="71" t="s">
        <v>444</v>
      </c>
      <c r="D1178"/>
      <c r="E1178" s="8"/>
    </row>
    <row r="1179" spans="1:5" x14ac:dyDescent="0.2">
      <c r="A1179" s="69">
        <v>23192</v>
      </c>
      <c r="B1179" s="70" t="s">
        <v>1107</v>
      </c>
      <c r="C1179" s="71" t="s">
        <v>444</v>
      </c>
      <c r="D1179"/>
      <c r="E1179" s="8"/>
    </row>
    <row r="1180" spans="1:5" x14ac:dyDescent="0.2">
      <c r="A1180" s="69">
        <v>23267</v>
      </c>
      <c r="B1180" s="70" t="s">
        <v>1108</v>
      </c>
      <c r="C1180" s="71" t="s">
        <v>444</v>
      </c>
      <c r="D1180"/>
      <c r="E1180" s="8"/>
    </row>
    <row r="1181" spans="1:5" x14ac:dyDescent="0.2">
      <c r="A1181" s="69">
        <v>44834</v>
      </c>
      <c r="B1181" s="70" t="s">
        <v>1109</v>
      </c>
      <c r="C1181" s="71" t="s">
        <v>444</v>
      </c>
      <c r="D1181"/>
      <c r="E1181" s="8"/>
    </row>
    <row r="1182" spans="1:5" x14ac:dyDescent="0.2">
      <c r="A1182" s="69">
        <v>23200</v>
      </c>
      <c r="B1182" s="70" t="s">
        <v>1110</v>
      </c>
      <c r="C1182" s="71" t="s">
        <v>444</v>
      </c>
      <c r="D1182"/>
      <c r="E1182" s="8"/>
    </row>
    <row r="1183" spans="1:5" x14ac:dyDescent="0.2">
      <c r="A1183" s="69">
        <v>23218</v>
      </c>
      <c r="B1183" s="70" t="s">
        <v>1111</v>
      </c>
      <c r="C1183" s="71" t="s">
        <v>444</v>
      </c>
      <c r="D1183"/>
      <c r="E1183" s="8"/>
    </row>
    <row r="1184" spans="1:5" x14ac:dyDescent="0.2">
      <c r="A1184" s="69">
        <v>23226</v>
      </c>
      <c r="B1184" s="70" t="s">
        <v>1112</v>
      </c>
      <c r="C1184" s="71" t="s">
        <v>444</v>
      </c>
      <c r="D1184"/>
      <c r="E1184" s="8"/>
    </row>
    <row r="1185" spans="1:5" x14ac:dyDescent="0.2">
      <c r="A1185" s="69">
        <v>23085</v>
      </c>
      <c r="B1185" s="70" t="s">
        <v>1113</v>
      </c>
      <c r="C1185" s="71" t="s">
        <v>444</v>
      </c>
      <c r="D1185"/>
      <c r="E1185" s="8"/>
    </row>
    <row r="1186" spans="1:5" x14ac:dyDescent="0.2">
      <c r="A1186" s="69">
        <v>23093</v>
      </c>
      <c r="B1186" s="70" t="s">
        <v>1114</v>
      </c>
      <c r="C1186" s="71" t="s">
        <v>444</v>
      </c>
      <c r="D1186"/>
      <c r="E1186" s="8"/>
    </row>
    <row r="1187" spans="1:5" x14ac:dyDescent="0.2">
      <c r="A1187" s="69">
        <v>28415</v>
      </c>
      <c r="B1187" s="70" t="s">
        <v>1003</v>
      </c>
      <c r="C1187" s="71" t="s">
        <v>224</v>
      </c>
      <c r="D1187"/>
      <c r="E1187" s="8"/>
    </row>
    <row r="1188" spans="1:5" x14ac:dyDescent="0.2">
      <c r="A1188" s="69">
        <v>7880</v>
      </c>
      <c r="B1188" s="70" t="s">
        <v>1004</v>
      </c>
      <c r="C1188" s="71" t="s">
        <v>224</v>
      </c>
      <c r="D1188"/>
      <c r="E1188" s="8"/>
    </row>
    <row r="1189" spans="1:5" x14ac:dyDescent="0.2">
      <c r="A1189" s="69">
        <v>7898</v>
      </c>
      <c r="B1189" s="70" t="s">
        <v>1005</v>
      </c>
      <c r="C1189" s="71" t="s">
        <v>224</v>
      </c>
      <c r="D1189"/>
      <c r="E1189" s="8"/>
    </row>
    <row r="1190" spans="1:5" x14ac:dyDescent="0.2">
      <c r="A1190" s="69">
        <v>7906</v>
      </c>
      <c r="B1190" s="70" t="s">
        <v>1006</v>
      </c>
      <c r="C1190" s="71" t="s">
        <v>224</v>
      </c>
      <c r="D1190"/>
      <c r="E1190" s="8"/>
    </row>
    <row r="1191" spans="1:5" x14ac:dyDescent="0.2">
      <c r="A1191" s="69">
        <v>7914</v>
      </c>
      <c r="B1191" s="70" t="s">
        <v>1007</v>
      </c>
      <c r="C1191" s="71" t="s">
        <v>224</v>
      </c>
      <c r="D1191"/>
      <c r="E1191" s="8"/>
    </row>
    <row r="1192" spans="1:5" x14ac:dyDescent="0.2">
      <c r="A1192" s="69">
        <v>7922</v>
      </c>
      <c r="B1192" s="70" t="s">
        <v>1008</v>
      </c>
      <c r="C1192" s="71" t="s">
        <v>224</v>
      </c>
      <c r="D1192"/>
    </row>
    <row r="1193" spans="1:5" x14ac:dyDescent="0.2">
      <c r="A1193" s="69">
        <v>7930</v>
      </c>
      <c r="B1193" s="70" t="s">
        <v>1009</v>
      </c>
      <c r="C1193" s="71" t="s">
        <v>224</v>
      </c>
      <c r="D1193"/>
    </row>
    <row r="1194" spans="1:5" x14ac:dyDescent="0.2">
      <c r="A1194" s="69">
        <v>7955</v>
      </c>
      <c r="B1194" s="70" t="s">
        <v>1010</v>
      </c>
      <c r="C1194" s="71" t="s">
        <v>224</v>
      </c>
      <c r="D1194"/>
    </row>
    <row r="1195" spans="1:5" x14ac:dyDescent="0.2">
      <c r="A1195" s="69">
        <v>7963</v>
      </c>
      <c r="B1195" s="70" t="s">
        <v>1011</v>
      </c>
      <c r="C1195" s="71" t="s">
        <v>224</v>
      </c>
      <c r="D1195"/>
    </row>
    <row r="1196" spans="1:5" x14ac:dyDescent="0.2">
      <c r="A1196" s="69">
        <v>8029</v>
      </c>
      <c r="B1196" s="70" t="s">
        <v>1012</v>
      </c>
      <c r="C1196" s="71" t="s">
        <v>224</v>
      </c>
      <c r="D1196"/>
    </row>
    <row r="1197" spans="1:5" x14ac:dyDescent="0.2">
      <c r="A1197" s="69">
        <v>8003</v>
      </c>
      <c r="B1197" s="70" t="s">
        <v>1013</v>
      </c>
      <c r="C1197" s="71" t="s">
        <v>224</v>
      </c>
      <c r="D1197"/>
    </row>
    <row r="1198" spans="1:5" x14ac:dyDescent="0.2">
      <c r="A1198" s="69">
        <v>376701</v>
      </c>
      <c r="B1198" s="70" t="s">
        <v>0</v>
      </c>
      <c r="C1198" s="71" t="s">
        <v>222</v>
      </c>
      <c r="D1198"/>
    </row>
    <row r="1199" spans="1:5" x14ac:dyDescent="0.2">
      <c r="A1199" s="69">
        <v>376874</v>
      </c>
      <c r="B1199" s="70" t="s">
        <v>1</v>
      </c>
      <c r="C1199" s="71" t="s">
        <v>222</v>
      </c>
      <c r="D1199"/>
    </row>
    <row r="1200" spans="1:5" x14ac:dyDescent="0.2">
      <c r="A1200" s="69">
        <v>378257</v>
      </c>
      <c r="B1200" s="70" t="s">
        <v>1577</v>
      </c>
      <c r="C1200" s="71" t="s">
        <v>222</v>
      </c>
      <c r="D1200"/>
    </row>
    <row r="1201" spans="1:4" x14ac:dyDescent="0.2">
      <c r="A1201" s="69">
        <v>376700</v>
      </c>
      <c r="B1201" s="70" t="s">
        <v>2</v>
      </c>
      <c r="C1201" s="71" t="s">
        <v>222</v>
      </c>
      <c r="D1201"/>
    </row>
    <row r="1202" spans="1:4" x14ac:dyDescent="0.2">
      <c r="A1202" s="69">
        <v>376872</v>
      </c>
      <c r="B1202" s="70" t="s">
        <v>3</v>
      </c>
      <c r="C1202" s="71" t="s">
        <v>222</v>
      </c>
      <c r="D1202"/>
    </row>
    <row r="1203" spans="1:4" x14ac:dyDescent="0.2">
      <c r="A1203" s="69">
        <v>320069</v>
      </c>
      <c r="B1203" s="70" t="s">
        <v>4</v>
      </c>
      <c r="C1203" s="71" t="s">
        <v>222</v>
      </c>
      <c r="D1203"/>
    </row>
    <row r="1204" spans="1:4" x14ac:dyDescent="0.2">
      <c r="A1204" s="69">
        <v>376873</v>
      </c>
      <c r="B1204" s="70" t="s">
        <v>5</v>
      </c>
      <c r="C1204" s="71" t="s">
        <v>222</v>
      </c>
      <c r="D1204"/>
    </row>
    <row r="1205" spans="1:4" x14ac:dyDescent="0.2">
      <c r="A1205" s="69">
        <v>319525</v>
      </c>
      <c r="B1205" s="70" t="s">
        <v>773</v>
      </c>
      <c r="C1205" s="71" t="s">
        <v>222</v>
      </c>
      <c r="D1205"/>
    </row>
    <row r="1206" spans="1:4" x14ac:dyDescent="0.2">
      <c r="A1206" s="69">
        <v>319392</v>
      </c>
      <c r="B1206" s="70" t="s">
        <v>774</v>
      </c>
      <c r="C1206" s="71" t="s">
        <v>222</v>
      </c>
      <c r="D1206"/>
    </row>
    <row r="1207" spans="1:4" x14ac:dyDescent="0.2">
      <c r="A1207" s="69">
        <v>326751</v>
      </c>
      <c r="B1207" s="70" t="s">
        <v>775</v>
      </c>
      <c r="C1207" s="71" t="s">
        <v>222</v>
      </c>
      <c r="D1207"/>
    </row>
    <row r="1208" spans="1:4" x14ac:dyDescent="0.2">
      <c r="A1208" s="69">
        <v>377205</v>
      </c>
      <c r="B1208" s="70" t="s">
        <v>1578</v>
      </c>
      <c r="C1208" s="71" t="s">
        <v>222</v>
      </c>
      <c r="D1208"/>
    </row>
    <row r="1209" spans="1:4" x14ac:dyDescent="0.2">
      <c r="A1209" s="69">
        <v>230037</v>
      </c>
      <c r="B1209" s="70" t="s">
        <v>1579</v>
      </c>
      <c r="C1209" s="71" t="s">
        <v>222</v>
      </c>
      <c r="D1209"/>
    </row>
    <row r="1210" spans="1:4" x14ac:dyDescent="0.2">
      <c r="A1210" s="69">
        <v>230045</v>
      </c>
      <c r="B1210" s="70" t="s">
        <v>1580</v>
      </c>
      <c r="C1210" s="71" t="s">
        <v>222</v>
      </c>
      <c r="D1210"/>
    </row>
    <row r="1211" spans="1:4" x14ac:dyDescent="0.2">
      <c r="A1211" s="69">
        <v>377426</v>
      </c>
      <c r="B1211" s="70" t="s">
        <v>1581</v>
      </c>
      <c r="C1211" s="71" t="s">
        <v>222</v>
      </c>
      <c r="D1211"/>
    </row>
    <row r="1212" spans="1:4" x14ac:dyDescent="0.2">
      <c r="A1212" s="69">
        <v>376692</v>
      </c>
      <c r="B1212" s="70" t="s">
        <v>1582</v>
      </c>
      <c r="C1212" s="71" t="s">
        <v>222</v>
      </c>
      <c r="D1212"/>
    </row>
    <row r="1213" spans="1:4" x14ac:dyDescent="0.2">
      <c r="A1213" s="69">
        <v>376691</v>
      </c>
      <c r="B1213" s="70" t="s">
        <v>1583</v>
      </c>
      <c r="C1213" s="71" t="s">
        <v>222</v>
      </c>
      <c r="D1213"/>
    </row>
    <row r="1214" spans="1:4" x14ac:dyDescent="0.2">
      <c r="A1214" s="69">
        <v>375734</v>
      </c>
      <c r="B1214" s="70" t="s">
        <v>1584</v>
      </c>
      <c r="C1214" s="71" t="s">
        <v>222</v>
      </c>
      <c r="D1214"/>
    </row>
    <row r="1215" spans="1:4" x14ac:dyDescent="0.2">
      <c r="A1215" s="69">
        <v>376678</v>
      </c>
      <c r="B1215" s="70" t="s">
        <v>1585</v>
      </c>
      <c r="C1215" s="71" t="s">
        <v>222</v>
      </c>
      <c r="D1215"/>
    </row>
    <row r="1216" spans="1:4" x14ac:dyDescent="0.2">
      <c r="A1216" s="69">
        <v>376680</v>
      </c>
      <c r="B1216" s="70" t="s">
        <v>1586</v>
      </c>
      <c r="C1216" s="71" t="s">
        <v>222</v>
      </c>
      <c r="D1216"/>
    </row>
    <row r="1217" spans="1:4" x14ac:dyDescent="0.2">
      <c r="A1217" s="69">
        <v>375722</v>
      </c>
      <c r="B1217" s="70" t="s">
        <v>1587</v>
      </c>
      <c r="C1217" s="71" t="s">
        <v>222</v>
      </c>
      <c r="D1217"/>
    </row>
    <row r="1218" spans="1:4" x14ac:dyDescent="0.2">
      <c r="A1218" s="69">
        <v>375732</v>
      </c>
      <c r="B1218" s="70" t="s">
        <v>1588</v>
      </c>
      <c r="C1218" s="71" t="s">
        <v>222</v>
      </c>
      <c r="D1218"/>
    </row>
    <row r="1219" spans="1:4" x14ac:dyDescent="0.2">
      <c r="A1219" s="69">
        <v>375733</v>
      </c>
      <c r="B1219" s="70" t="s">
        <v>1589</v>
      </c>
      <c r="C1219" s="71" t="s">
        <v>222</v>
      </c>
      <c r="D1219"/>
    </row>
    <row r="1220" spans="1:4" x14ac:dyDescent="0.2">
      <c r="A1220" s="69">
        <v>376679</v>
      </c>
      <c r="B1220" s="70" t="s">
        <v>1590</v>
      </c>
      <c r="C1220" s="71" t="s">
        <v>222</v>
      </c>
      <c r="D1220"/>
    </row>
    <row r="1221" spans="1:4" x14ac:dyDescent="0.2">
      <c r="A1221" s="69">
        <v>376687</v>
      </c>
      <c r="B1221" s="70" t="s">
        <v>1591</v>
      </c>
      <c r="C1221" s="71" t="s">
        <v>222</v>
      </c>
      <c r="D1221"/>
    </row>
    <row r="1222" spans="1:4" x14ac:dyDescent="0.2">
      <c r="A1222" s="69">
        <v>376688</v>
      </c>
      <c r="B1222" s="70" t="s">
        <v>1592</v>
      </c>
      <c r="C1222" s="71" t="s">
        <v>222</v>
      </c>
      <c r="D1222"/>
    </row>
    <row r="1223" spans="1:4" x14ac:dyDescent="0.2">
      <c r="A1223" s="69">
        <v>376689</v>
      </c>
      <c r="B1223" s="70" t="s">
        <v>1593</v>
      </c>
      <c r="C1223" s="71" t="s">
        <v>222</v>
      </c>
      <c r="D1223"/>
    </row>
    <row r="1224" spans="1:4" x14ac:dyDescent="0.2">
      <c r="A1224" s="69">
        <v>376690</v>
      </c>
      <c r="B1224" s="70" t="s">
        <v>1594</v>
      </c>
      <c r="C1224" s="71" t="s">
        <v>222</v>
      </c>
      <c r="D1224"/>
    </row>
    <row r="1225" spans="1:4" x14ac:dyDescent="0.2">
      <c r="A1225" s="69">
        <v>355204</v>
      </c>
      <c r="B1225" s="70" t="s">
        <v>1595</v>
      </c>
      <c r="C1225" s="71" t="s">
        <v>224</v>
      </c>
      <c r="D1225"/>
    </row>
    <row r="1226" spans="1:4" x14ac:dyDescent="0.2">
      <c r="A1226" s="69">
        <v>376682</v>
      </c>
      <c r="B1226" s="70" t="s">
        <v>1596</v>
      </c>
      <c r="C1226" s="71" t="s">
        <v>222</v>
      </c>
      <c r="D1226"/>
    </row>
    <row r="1227" spans="1:4" x14ac:dyDescent="0.2">
      <c r="A1227" s="69">
        <v>376683</v>
      </c>
      <c r="B1227" s="70" t="s">
        <v>1597</v>
      </c>
      <c r="C1227" s="71" t="s">
        <v>222</v>
      </c>
      <c r="D1227"/>
    </row>
    <row r="1228" spans="1:4" x14ac:dyDescent="0.2">
      <c r="A1228" s="69">
        <v>376684</v>
      </c>
      <c r="B1228" s="70" t="s">
        <v>1598</v>
      </c>
      <c r="C1228" s="71" t="s">
        <v>222</v>
      </c>
      <c r="D1228"/>
    </row>
    <row r="1229" spans="1:4" x14ac:dyDescent="0.2">
      <c r="A1229" s="69">
        <v>376686</v>
      </c>
      <c r="B1229" s="70" t="s">
        <v>1599</v>
      </c>
      <c r="C1229" s="71" t="s">
        <v>222</v>
      </c>
      <c r="D1229"/>
    </row>
    <row r="1230" spans="1:4" x14ac:dyDescent="0.2">
      <c r="A1230" s="69">
        <v>376681</v>
      </c>
      <c r="B1230" s="70" t="s">
        <v>1600</v>
      </c>
      <c r="C1230" s="71" t="s">
        <v>222</v>
      </c>
      <c r="D1230"/>
    </row>
    <row r="1231" spans="1:4" x14ac:dyDescent="0.2">
      <c r="A1231" s="69">
        <v>12039</v>
      </c>
      <c r="B1231" s="70" t="s">
        <v>1014</v>
      </c>
      <c r="C1231" s="71" t="s">
        <v>222</v>
      </c>
      <c r="D1231"/>
    </row>
    <row r="1232" spans="1:4" x14ac:dyDescent="0.2">
      <c r="A1232" s="69">
        <v>12047</v>
      </c>
      <c r="B1232" s="70" t="s">
        <v>1015</v>
      </c>
      <c r="C1232" s="71" t="s">
        <v>222</v>
      </c>
      <c r="D1232"/>
    </row>
    <row r="1233" spans="1:5" x14ac:dyDescent="0.2">
      <c r="A1233" s="69">
        <v>18408</v>
      </c>
      <c r="B1233" s="70" t="s">
        <v>1016</v>
      </c>
      <c r="C1233" s="71" t="s">
        <v>222</v>
      </c>
      <c r="D1233"/>
    </row>
    <row r="1234" spans="1:5" x14ac:dyDescent="0.2">
      <c r="A1234" s="69">
        <v>297754</v>
      </c>
      <c r="B1234" s="70" t="s">
        <v>1017</v>
      </c>
      <c r="C1234" s="71" t="s">
        <v>222</v>
      </c>
      <c r="D1234"/>
    </row>
    <row r="1235" spans="1:5" x14ac:dyDescent="0.2">
      <c r="A1235" s="69">
        <v>297747</v>
      </c>
      <c r="B1235" s="70" t="s">
        <v>1601</v>
      </c>
      <c r="C1235" s="71" t="s">
        <v>222</v>
      </c>
      <c r="D1235"/>
    </row>
    <row r="1236" spans="1:5" x14ac:dyDescent="0.2">
      <c r="A1236" s="69">
        <v>237289</v>
      </c>
      <c r="B1236" s="70" t="s">
        <v>6</v>
      </c>
      <c r="C1236" s="71" t="s">
        <v>222</v>
      </c>
      <c r="D1236"/>
    </row>
    <row r="1237" spans="1:5" x14ac:dyDescent="0.2">
      <c r="A1237" s="69">
        <v>378847</v>
      </c>
      <c r="B1237" s="70" t="s">
        <v>723</v>
      </c>
      <c r="C1237" s="71" t="s">
        <v>224</v>
      </c>
      <c r="D1237"/>
    </row>
    <row r="1238" spans="1:5" x14ac:dyDescent="0.2">
      <c r="A1238" s="69">
        <v>309260</v>
      </c>
      <c r="B1238" s="70" t="s">
        <v>776</v>
      </c>
      <c r="C1238" s="71" t="s">
        <v>224</v>
      </c>
      <c r="D1238"/>
    </row>
    <row r="1239" spans="1:5" x14ac:dyDescent="0.2">
      <c r="A1239" s="69">
        <v>309245</v>
      </c>
      <c r="B1239" s="70" t="s">
        <v>777</v>
      </c>
      <c r="C1239" s="71" t="s">
        <v>224</v>
      </c>
      <c r="D1239"/>
    </row>
    <row r="1240" spans="1:5" x14ac:dyDescent="0.2">
      <c r="A1240" s="69">
        <v>309252</v>
      </c>
      <c r="B1240" s="70" t="s">
        <v>778</v>
      </c>
      <c r="C1240" s="71" t="s">
        <v>224</v>
      </c>
      <c r="D1240"/>
    </row>
    <row r="1241" spans="1:5" x14ac:dyDescent="0.2">
      <c r="A1241" s="69">
        <v>372659</v>
      </c>
      <c r="B1241" s="70" t="s">
        <v>779</v>
      </c>
      <c r="C1241" s="71" t="s">
        <v>224</v>
      </c>
      <c r="D1241"/>
    </row>
    <row r="1242" spans="1:5" x14ac:dyDescent="0.2">
      <c r="A1242" s="69">
        <v>372660</v>
      </c>
      <c r="B1242" s="70" t="s">
        <v>780</v>
      </c>
      <c r="C1242" s="71" t="s">
        <v>224</v>
      </c>
      <c r="D1242"/>
    </row>
    <row r="1243" spans="1:5" x14ac:dyDescent="0.2">
      <c r="A1243" s="69">
        <v>380386</v>
      </c>
      <c r="B1243" s="70" t="s">
        <v>724</v>
      </c>
      <c r="C1243" s="71" t="s">
        <v>224</v>
      </c>
      <c r="D1243"/>
    </row>
    <row r="1244" spans="1:5" x14ac:dyDescent="0.2">
      <c r="A1244" s="69">
        <v>380385</v>
      </c>
      <c r="B1244" s="70" t="s">
        <v>725</v>
      </c>
      <c r="C1244" s="71" t="s">
        <v>224</v>
      </c>
      <c r="D1244"/>
    </row>
    <row r="1245" spans="1:5" x14ac:dyDescent="0.2">
      <c r="A1245" s="69">
        <v>376746</v>
      </c>
      <c r="B1245" s="70" t="s">
        <v>7</v>
      </c>
      <c r="C1245" s="71" t="s">
        <v>222</v>
      </c>
      <c r="D1245"/>
      <c r="E1245" s="8"/>
    </row>
    <row r="1246" spans="1:5" x14ac:dyDescent="0.2">
      <c r="A1246" s="69">
        <v>337295</v>
      </c>
      <c r="B1246" s="70" t="s">
        <v>8</v>
      </c>
      <c r="C1246" s="71" t="s">
        <v>222</v>
      </c>
      <c r="D1246"/>
      <c r="E1246" s="8"/>
    </row>
    <row r="1247" spans="1:5" x14ac:dyDescent="0.2">
      <c r="A1247" s="69">
        <v>66688</v>
      </c>
      <c r="B1247" s="70" t="s">
        <v>1602</v>
      </c>
      <c r="C1247" s="71" t="s">
        <v>222</v>
      </c>
      <c r="D1247"/>
      <c r="E1247" s="8"/>
    </row>
    <row r="1248" spans="1:5" x14ac:dyDescent="0.2">
      <c r="A1248" s="69">
        <v>66878</v>
      </c>
      <c r="B1248" s="70" t="s">
        <v>1603</v>
      </c>
      <c r="C1248" s="71" t="s">
        <v>222</v>
      </c>
      <c r="D1248"/>
      <c r="E1248" s="8"/>
    </row>
    <row r="1249" spans="1:4" x14ac:dyDescent="0.2">
      <c r="A1249" s="69">
        <v>66886</v>
      </c>
      <c r="B1249" s="70" t="s">
        <v>1604</v>
      </c>
      <c r="C1249" s="71" t="s">
        <v>222</v>
      </c>
      <c r="D1249"/>
    </row>
    <row r="1250" spans="1:4" x14ac:dyDescent="0.2">
      <c r="A1250" s="69">
        <v>66894</v>
      </c>
      <c r="B1250" s="70" t="s">
        <v>1605</v>
      </c>
      <c r="C1250" s="71" t="s">
        <v>222</v>
      </c>
      <c r="D1250"/>
    </row>
    <row r="1251" spans="1:4" x14ac:dyDescent="0.2">
      <c r="A1251" s="69">
        <v>74773</v>
      </c>
      <c r="B1251" s="70" t="s">
        <v>1606</v>
      </c>
      <c r="C1251" s="71" t="s">
        <v>222</v>
      </c>
      <c r="D1251"/>
    </row>
    <row r="1252" spans="1:4" x14ac:dyDescent="0.2">
      <c r="A1252" s="69">
        <v>74799</v>
      </c>
      <c r="B1252" s="70" t="s">
        <v>1607</v>
      </c>
      <c r="C1252" s="71" t="s">
        <v>222</v>
      </c>
      <c r="D1252"/>
    </row>
    <row r="1253" spans="1:4" x14ac:dyDescent="0.2">
      <c r="A1253" s="69">
        <v>74807</v>
      </c>
      <c r="B1253" s="70" t="s">
        <v>1608</v>
      </c>
      <c r="C1253" s="71" t="s">
        <v>222</v>
      </c>
      <c r="D1253"/>
    </row>
    <row r="1254" spans="1:4" x14ac:dyDescent="0.2">
      <c r="A1254" s="69">
        <v>74815</v>
      </c>
      <c r="B1254" s="70" t="s">
        <v>1609</v>
      </c>
      <c r="C1254" s="71" t="s">
        <v>222</v>
      </c>
      <c r="D1254"/>
    </row>
    <row r="1255" spans="1:4" x14ac:dyDescent="0.2">
      <c r="A1255" s="69">
        <v>74823</v>
      </c>
      <c r="B1255" s="70" t="s">
        <v>1610</v>
      </c>
      <c r="C1255" s="71" t="s">
        <v>222</v>
      </c>
      <c r="D1255"/>
    </row>
    <row r="1256" spans="1:4" x14ac:dyDescent="0.2">
      <c r="A1256" s="69">
        <v>74831</v>
      </c>
      <c r="B1256" s="70" t="s">
        <v>1611</v>
      </c>
      <c r="C1256" s="71" t="s">
        <v>222</v>
      </c>
      <c r="D1256"/>
    </row>
    <row r="1257" spans="1:4" x14ac:dyDescent="0.2">
      <c r="A1257" s="69">
        <v>74849</v>
      </c>
      <c r="B1257" s="70" t="s">
        <v>1612</v>
      </c>
      <c r="C1257" s="71" t="s">
        <v>222</v>
      </c>
      <c r="D1257"/>
    </row>
    <row r="1258" spans="1:4" x14ac:dyDescent="0.2">
      <c r="A1258" s="69">
        <v>74856</v>
      </c>
      <c r="B1258" s="70" t="s">
        <v>1613</v>
      </c>
      <c r="C1258" s="71" t="s">
        <v>222</v>
      </c>
      <c r="D1258"/>
    </row>
    <row r="1259" spans="1:4" x14ac:dyDescent="0.2">
      <c r="A1259" s="69">
        <v>74864</v>
      </c>
      <c r="B1259" s="70" t="s">
        <v>1614</v>
      </c>
      <c r="C1259" s="71" t="s">
        <v>222</v>
      </c>
      <c r="D1259"/>
    </row>
    <row r="1260" spans="1:4" x14ac:dyDescent="0.2">
      <c r="A1260" s="69">
        <v>74872</v>
      </c>
      <c r="B1260" s="70" t="s">
        <v>1615</v>
      </c>
      <c r="C1260" s="71" t="s">
        <v>222</v>
      </c>
      <c r="D1260"/>
    </row>
    <row r="1261" spans="1:4" x14ac:dyDescent="0.2">
      <c r="A1261" s="69">
        <v>74880</v>
      </c>
      <c r="B1261" s="70" t="s">
        <v>1616</v>
      </c>
      <c r="C1261" s="71" t="s">
        <v>222</v>
      </c>
      <c r="D1261"/>
    </row>
    <row r="1262" spans="1:4" x14ac:dyDescent="0.2">
      <c r="A1262" s="69">
        <v>74898</v>
      </c>
      <c r="B1262" s="70" t="s">
        <v>1617</v>
      </c>
      <c r="C1262" s="71" t="s">
        <v>222</v>
      </c>
      <c r="D1262"/>
    </row>
    <row r="1263" spans="1:4" x14ac:dyDescent="0.2">
      <c r="A1263" s="69">
        <v>74906</v>
      </c>
      <c r="B1263" s="70" t="s">
        <v>1618</v>
      </c>
      <c r="C1263" s="71" t="s">
        <v>222</v>
      </c>
      <c r="D1263"/>
    </row>
    <row r="1264" spans="1:4" x14ac:dyDescent="0.2">
      <c r="A1264" s="69">
        <v>74914</v>
      </c>
      <c r="B1264" s="70" t="s">
        <v>1619</v>
      </c>
      <c r="C1264" s="71" t="s">
        <v>222</v>
      </c>
      <c r="D1264"/>
    </row>
    <row r="1265" spans="1:4" x14ac:dyDescent="0.2">
      <c r="A1265" s="69">
        <v>378857</v>
      </c>
      <c r="B1265" s="70" t="s">
        <v>1620</v>
      </c>
      <c r="C1265" s="71" t="s">
        <v>222</v>
      </c>
      <c r="D1265"/>
    </row>
    <row r="1266" spans="1:4" x14ac:dyDescent="0.2">
      <c r="A1266" s="69">
        <v>75903</v>
      </c>
      <c r="B1266" s="70" t="s">
        <v>1621</v>
      </c>
      <c r="C1266" s="71" t="s">
        <v>222</v>
      </c>
      <c r="D1266"/>
    </row>
    <row r="1267" spans="1:4" x14ac:dyDescent="0.2">
      <c r="A1267" s="69">
        <v>75895</v>
      </c>
      <c r="B1267" s="70" t="s">
        <v>1622</v>
      </c>
      <c r="C1267" s="71" t="s">
        <v>222</v>
      </c>
      <c r="D1267"/>
    </row>
    <row r="1268" spans="1:4" x14ac:dyDescent="0.2">
      <c r="A1268" s="69">
        <v>75036</v>
      </c>
      <c r="B1268" s="70" t="s">
        <v>1623</v>
      </c>
      <c r="C1268" s="71" t="s">
        <v>222</v>
      </c>
      <c r="D1268"/>
    </row>
    <row r="1269" spans="1:4" x14ac:dyDescent="0.2">
      <c r="A1269" s="69">
        <v>75044</v>
      </c>
      <c r="B1269" s="70" t="s">
        <v>1624</v>
      </c>
      <c r="C1269" s="71" t="s">
        <v>222</v>
      </c>
      <c r="D1269"/>
    </row>
    <row r="1270" spans="1:4" x14ac:dyDescent="0.2">
      <c r="A1270" s="69">
        <v>198366</v>
      </c>
      <c r="B1270" s="70" t="s">
        <v>445</v>
      </c>
      <c r="C1270" s="71" t="s">
        <v>222</v>
      </c>
      <c r="D1270"/>
    </row>
    <row r="1271" spans="1:4" x14ac:dyDescent="0.2">
      <c r="A1271" s="69">
        <v>66589</v>
      </c>
      <c r="B1271" s="70" t="s">
        <v>446</v>
      </c>
      <c r="C1271" s="71" t="s">
        <v>222</v>
      </c>
      <c r="D1271"/>
    </row>
    <row r="1272" spans="1:4" x14ac:dyDescent="0.2">
      <c r="A1272" s="69">
        <v>289058</v>
      </c>
      <c r="B1272" s="70" t="s">
        <v>1625</v>
      </c>
      <c r="C1272" s="71" t="s">
        <v>222</v>
      </c>
      <c r="D1272"/>
    </row>
    <row r="1273" spans="1:4" x14ac:dyDescent="0.2">
      <c r="A1273" s="69">
        <v>289157</v>
      </c>
      <c r="B1273" s="70" t="s">
        <v>1626</v>
      </c>
      <c r="C1273" s="71" t="s">
        <v>222</v>
      </c>
      <c r="D1273"/>
    </row>
    <row r="1274" spans="1:4" x14ac:dyDescent="0.2">
      <c r="A1274" s="69">
        <v>375258</v>
      </c>
      <c r="B1274" s="70" t="s">
        <v>1627</v>
      </c>
      <c r="C1274" s="71" t="s">
        <v>222</v>
      </c>
      <c r="D1274"/>
    </row>
    <row r="1275" spans="1:4" x14ac:dyDescent="0.2">
      <c r="A1275" s="69">
        <v>374422</v>
      </c>
      <c r="B1275" s="70" t="s">
        <v>1628</v>
      </c>
      <c r="C1275" s="71" t="s">
        <v>222</v>
      </c>
      <c r="D1275"/>
    </row>
    <row r="1276" spans="1:4" x14ac:dyDescent="0.2">
      <c r="A1276" s="69">
        <v>260281</v>
      </c>
      <c r="B1276" s="70" t="s">
        <v>1629</v>
      </c>
      <c r="C1276" s="71" t="s">
        <v>222</v>
      </c>
      <c r="D1276"/>
    </row>
    <row r="1277" spans="1:4" x14ac:dyDescent="0.2">
      <c r="A1277" s="69">
        <v>293357</v>
      </c>
      <c r="B1277" s="70" t="s">
        <v>1630</v>
      </c>
      <c r="C1277" s="71" t="s">
        <v>222</v>
      </c>
      <c r="D1277"/>
    </row>
    <row r="1278" spans="1:4" x14ac:dyDescent="0.2">
      <c r="A1278" s="69">
        <v>293308</v>
      </c>
      <c r="B1278" s="70" t="s">
        <v>1631</v>
      </c>
      <c r="C1278" s="71" t="s">
        <v>222</v>
      </c>
      <c r="D1278"/>
    </row>
    <row r="1279" spans="1:4" x14ac:dyDescent="0.2">
      <c r="A1279" s="69">
        <v>288902</v>
      </c>
      <c r="B1279" s="70" t="s">
        <v>1632</v>
      </c>
      <c r="C1279" s="71" t="s">
        <v>222</v>
      </c>
      <c r="D1279"/>
    </row>
    <row r="1280" spans="1:4" x14ac:dyDescent="0.2">
      <c r="A1280" s="69">
        <v>79681</v>
      </c>
      <c r="B1280" s="70" t="s">
        <v>1633</v>
      </c>
      <c r="C1280" s="71" t="s">
        <v>222</v>
      </c>
      <c r="D1280"/>
    </row>
    <row r="1281" spans="1:4" x14ac:dyDescent="0.2">
      <c r="A1281" s="69">
        <v>82446</v>
      </c>
      <c r="B1281" s="70" t="s">
        <v>1634</v>
      </c>
      <c r="C1281" s="71" t="s">
        <v>222</v>
      </c>
      <c r="D1281"/>
    </row>
    <row r="1282" spans="1:4" x14ac:dyDescent="0.2">
      <c r="A1282" s="69">
        <v>2113</v>
      </c>
      <c r="B1282" s="70" t="s">
        <v>1635</v>
      </c>
      <c r="C1282" s="71" t="s">
        <v>222</v>
      </c>
      <c r="D1282"/>
    </row>
    <row r="1283" spans="1:4" x14ac:dyDescent="0.2">
      <c r="A1283" s="69">
        <v>3186</v>
      </c>
      <c r="B1283" s="70" t="s">
        <v>1636</v>
      </c>
      <c r="C1283" s="71" t="s">
        <v>222</v>
      </c>
      <c r="D1283"/>
    </row>
    <row r="1284" spans="1:4" x14ac:dyDescent="0.2">
      <c r="A1284" s="69">
        <v>375873</v>
      </c>
      <c r="B1284" s="70" t="s">
        <v>9</v>
      </c>
      <c r="C1284" s="71" t="s">
        <v>222</v>
      </c>
      <c r="D1284"/>
    </row>
    <row r="1285" spans="1:4" x14ac:dyDescent="0.2">
      <c r="A1285" s="69">
        <v>375871</v>
      </c>
      <c r="B1285" s="70" t="s">
        <v>10</v>
      </c>
      <c r="C1285" s="71" t="s">
        <v>222</v>
      </c>
      <c r="D1285"/>
    </row>
    <row r="1286" spans="1:4" x14ac:dyDescent="0.2">
      <c r="A1286" s="69">
        <v>375872</v>
      </c>
      <c r="B1286" s="70" t="s">
        <v>11</v>
      </c>
      <c r="C1286" s="71" t="s">
        <v>222</v>
      </c>
      <c r="D1286"/>
    </row>
    <row r="1287" spans="1:4" x14ac:dyDescent="0.2">
      <c r="A1287" s="69">
        <v>375870</v>
      </c>
      <c r="B1287" s="70" t="s">
        <v>12</v>
      </c>
      <c r="C1287" s="71" t="s">
        <v>222</v>
      </c>
      <c r="D1287"/>
    </row>
    <row r="1288" spans="1:4" x14ac:dyDescent="0.2">
      <c r="A1288" s="69">
        <v>3194</v>
      </c>
      <c r="B1288" s="70" t="s">
        <v>781</v>
      </c>
      <c r="C1288" s="71" t="s">
        <v>222</v>
      </c>
      <c r="D1288"/>
    </row>
    <row r="1289" spans="1:4" x14ac:dyDescent="0.2">
      <c r="A1289" s="69">
        <v>376195</v>
      </c>
      <c r="B1289" s="70" t="s">
        <v>1637</v>
      </c>
      <c r="C1289" s="71" t="s">
        <v>222</v>
      </c>
      <c r="D1289"/>
    </row>
    <row r="1290" spans="1:4" x14ac:dyDescent="0.2">
      <c r="A1290" s="69">
        <v>237545</v>
      </c>
      <c r="B1290" s="70" t="s">
        <v>1638</v>
      </c>
      <c r="C1290" s="71" t="s">
        <v>222</v>
      </c>
      <c r="D1290"/>
    </row>
    <row r="1291" spans="1:4" x14ac:dyDescent="0.2">
      <c r="A1291" s="69">
        <v>375720</v>
      </c>
      <c r="B1291" s="70" t="s">
        <v>447</v>
      </c>
      <c r="C1291" s="71" t="s">
        <v>222</v>
      </c>
      <c r="D1291"/>
    </row>
    <row r="1292" spans="1:4" x14ac:dyDescent="0.2">
      <c r="A1292" s="69">
        <v>236265</v>
      </c>
      <c r="B1292" s="70" t="s">
        <v>1800</v>
      </c>
      <c r="C1292" s="71" t="s">
        <v>222</v>
      </c>
      <c r="D1292"/>
    </row>
    <row r="1293" spans="1:4" x14ac:dyDescent="0.2">
      <c r="A1293" s="69">
        <v>375233</v>
      </c>
      <c r="B1293" s="70" t="s">
        <v>1639</v>
      </c>
      <c r="C1293" s="71" t="s">
        <v>222</v>
      </c>
      <c r="D1293"/>
    </row>
    <row r="1294" spans="1:4" x14ac:dyDescent="0.2">
      <c r="A1294" s="69">
        <v>81950</v>
      </c>
      <c r="B1294" s="70" t="s">
        <v>13</v>
      </c>
      <c r="C1294" s="71" t="s">
        <v>222</v>
      </c>
      <c r="D1294"/>
    </row>
    <row r="1295" spans="1:4" x14ac:dyDescent="0.2">
      <c r="A1295" s="69">
        <v>81976</v>
      </c>
      <c r="B1295" s="70" t="s">
        <v>14</v>
      </c>
      <c r="C1295" s="71" t="s">
        <v>222</v>
      </c>
      <c r="D1295"/>
    </row>
    <row r="1296" spans="1:4" x14ac:dyDescent="0.2">
      <c r="A1296" s="69">
        <v>81836</v>
      </c>
      <c r="B1296" s="70" t="s">
        <v>15</v>
      </c>
      <c r="C1296" s="71" t="s">
        <v>222</v>
      </c>
      <c r="D1296"/>
    </row>
    <row r="1297" spans="1:4" x14ac:dyDescent="0.2">
      <c r="A1297" s="69">
        <v>81679</v>
      </c>
      <c r="B1297" s="70" t="s">
        <v>1640</v>
      </c>
      <c r="C1297" s="71" t="s">
        <v>222</v>
      </c>
      <c r="D1297"/>
    </row>
    <row r="1298" spans="1:4" x14ac:dyDescent="0.2">
      <c r="A1298" s="69">
        <v>81596</v>
      </c>
      <c r="B1298" s="70" t="s">
        <v>1641</v>
      </c>
      <c r="C1298" s="71" t="s">
        <v>222</v>
      </c>
      <c r="D1298"/>
    </row>
    <row r="1299" spans="1:4" x14ac:dyDescent="0.2">
      <c r="A1299" s="69">
        <v>81604</v>
      </c>
      <c r="B1299" s="70" t="s">
        <v>1642</v>
      </c>
      <c r="C1299" s="71" t="s">
        <v>222</v>
      </c>
      <c r="D1299"/>
    </row>
    <row r="1300" spans="1:4" x14ac:dyDescent="0.2">
      <c r="A1300" s="69">
        <v>81612</v>
      </c>
      <c r="B1300" s="70" t="s">
        <v>1018</v>
      </c>
      <c r="C1300" s="71" t="s">
        <v>222</v>
      </c>
      <c r="D1300"/>
    </row>
    <row r="1301" spans="1:4" x14ac:dyDescent="0.2">
      <c r="A1301" s="69">
        <v>81620</v>
      </c>
      <c r="B1301" s="70" t="s">
        <v>1019</v>
      </c>
      <c r="C1301" s="71" t="s">
        <v>222</v>
      </c>
      <c r="D1301"/>
    </row>
    <row r="1302" spans="1:4" x14ac:dyDescent="0.2">
      <c r="A1302" s="69">
        <v>81638</v>
      </c>
      <c r="B1302" s="70" t="s">
        <v>1020</v>
      </c>
      <c r="C1302" s="71" t="s">
        <v>222</v>
      </c>
      <c r="D1302"/>
    </row>
    <row r="1303" spans="1:4" x14ac:dyDescent="0.2">
      <c r="A1303" s="69">
        <v>81646</v>
      </c>
      <c r="B1303" s="70" t="s">
        <v>1021</v>
      </c>
      <c r="C1303" s="71" t="s">
        <v>222</v>
      </c>
      <c r="D1303"/>
    </row>
    <row r="1304" spans="1:4" x14ac:dyDescent="0.2">
      <c r="A1304" s="69">
        <v>81653</v>
      </c>
      <c r="B1304" s="70" t="s">
        <v>1022</v>
      </c>
      <c r="C1304" s="71" t="s">
        <v>222</v>
      </c>
      <c r="D1304"/>
    </row>
    <row r="1305" spans="1:4" x14ac:dyDescent="0.2">
      <c r="A1305" s="69">
        <v>81661</v>
      </c>
      <c r="B1305" s="70" t="s">
        <v>1023</v>
      </c>
      <c r="C1305" s="71" t="s">
        <v>222</v>
      </c>
      <c r="D1305"/>
    </row>
    <row r="1306" spans="1:4" x14ac:dyDescent="0.2">
      <c r="A1306" s="69">
        <v>380554</v>
      </c>
      <c r="B1306" s="70" t="s">
        <v>1643</v>
      </c>
      <c r="C1306" s="71" t="s">
        <v>224</v>
      </c>
      <c r="D1306"/>
    </row>
    <row r="1307" spans="1:4" x14ac:dyDescent="0.2">
      <c r="A1307" s="69">
        <v>20305</v>
      </c>
      <c r="B1307" s="70" t="s">
        <v>1644</v>
      </c>
      <c r="C1307" s="71" t="s">
        <v>222</v>
      </c>
      <c r="D1307"/>
    </row>
    <row r="1308" spans="1:4" x14ac:dyDescent="0.2">
      <c r="A1308" s="69">
        <v>20313</v>
      </c>
      <c r="B1308" s="70" t="s">
        <v>1645</v>
      </c>
      <c r="C1308" s="71" t="s">
        <v>222</v>
      </c>
      <c r="D1308"/>
    </row>
    <row r="1309" spans="1:4" x14ac:dyDescent="0.2">
      <c r="A1309" s="69">
        <v>229799</v>
      </c>
      <c r="B1309" s="70" t="s">
        <v>1024</v>
      </c>
      <c r="C1309" s="71" t="s">
        <v>222</v>
      </c>
      <c r="D1309"/>
    </row>
    <row r="1310" spans="1:4" x14ac:dyDescent="0.2">
      <c r="A1310" s="69">
        <v>231001</v>
      </c>
      <c r="B1310" s="70" t="s">
        <v>16</v>
      </c>
      <c r="C1310" s="71" t="s">
        <v>222</v>
      </c>
      <c r="D1310"/>
    </row>
    <row r="1311" spans="1:4" x14ac:dyDescent="0.2">
      <c r="A1311" s="69">
        <v>229955</v>
      </c>
      <c r="B1311" s="70" t="s">
        <v>1025</v>
      </c>
      <c r="C1311" s="71" t="s">
        <v>222</v>
      </c>
      <c r="D1311"/>
    </row>
    <row r="1312" spans="1:4" x14ac:dyDescent="0.2">
      <c r="A1312" s="69">
        <v>352702</v>
      </c>
      <c r="B1312" s="70" t="s">
        <v>673</v>
      </c>
      <c r="C1312" s="71" t="s">
        <v>222</v>
      </c>
      <c r="D1312"/>
    </row>
    <row r="1313" spans="1:4" x14ac:dyDescent="0.2">
      <c r="A1313" s="69">
        <v>229963</v>
      </c>
      <c r="B1313" s="70" t="s">
        <v>17</v>
      </c>
      <c r="C1313" s="71" t="s">
        <v>222</v>
      </c>
      <c r="D1313"/>
    </row>
    <row r="1314" spans="1:4" x14ac:dyDescent="0.2">
      <c r="A1314" s="69">
        <v>229989</v>
      </c>
      <c r="B1314" s="70" t="s">
        <v>18</v>
      </c>
      <c r="C1314" s="71" t="s">
        <v>222</v>
      </c>
      <c r="D1314"/>
    </row>
    <row r="1315" spans="1:4" x14ac:dyDescent="0.2">
      <c r="A1315" s="69">
        <v>229872</v>
      </c>
      <c r="B1315" s="70" t="s">
        <v>19</v>
      </c>
      <c r="C1315" s="71" t="s">
        <v>222</v>
      </c>
      <c r="D1315"/>
    </row>
    <row r="1316" spans="1:4" x14ac:dyDescent="0.2">
      <c r="A1316" s="69">
        <v>229898</v>
      </c>
      <c r="B1316" s="70" t="s">
        <v>20</v>
      </c>
      <c r="C1316" s="71" t="s">
        <v>222</v>
      </c>
      <c r="D1316"/>
    </row>
    <row r="1317" spans="1:4" x14ac:dyDescent="0.2">
      <c r="A1317" s="69">
        <v>337964</v>
      </c>
      <c r="B1317" s="70" t="s">
        <v>21</v>
      </c>
      <c r="C1317" s="71" t="s">
        <v>222</v>
      </c>
      <c r="D1317"/>
    </row>
    <row r="1318" spans="1:4" x14ac:dyDescent="0.2">
      <c r="A1318" s="69">
        <v>230508</v>
      </c>
      <c r="B1318" s="70" t="s">
        <v>1646</v>
      </c>
      <c r="C1318" s="71" t="s">
        <v>222</v>
      </c>
      <c r="D1318"/>
    </row>
    <row r="1319" spans="1:4" x14ac:dyDescent="0.2">
      <c r="A1319" s="69">
        <v>229633</v>
      </c>
      <c r="B1319" s="70" t="s">
        <v>22</v>
      </c>
      <c r="C1319" s="71" t="s">
        <v>222</v>
      </c>
      <c r="D1319"/>
    </row>
    <row r="1320" spans="1:4" x14ac:dyDescent="0.2">
      <c r="A1320" s="69">
        <v>230516</v>
      </c>
      <c r="B1320" s="70" t="s">
        <v>1647</v>
      </c>
      <c r="C1320" s="71" t="s">
        <v>222</v>
      </c>
      <c r="D1320"/>
    </row>
    <row r="1321" spans="1:4" x14ac:dyDescent="0.2">
      <c r="A1321" s="69">
        <v>230060</v>
      </c>
      <c r="B1321" s="70" t="s">
        <v>23</v>
      </c>
      <c r="C1321" s="71" t="s">
        <v>222</v>
      </c>
      <c r="D1321"/>
    </row>
    <row r="1322" spans="1:4" x14ac:dyDescent="0.2">
      <c r="A1322" s="69">
        <v>230672</v>
      </c>
      <c r="B1322" s="70" t="s">
        <v>1764</v>
      </c>
      <c r="C1322" s="71" t="s">
        <v>222</v>
      </c>
      <c r="D1322"/>
    </row>
    <row r="1323" spans="1:4" x14ac:dyDescent="0.2">
      <c r="A1323" s="69">
        <v>230698</v>
      </c>
      <c r="B1323" s="70" t="s">
        <v>1648</v>
      </c>
      <c r="C1323" s="71" t="s">
        <v>222</v>
      </c>
      <c r="D1323"/>
    </row>
    <row r="1324" spans="1:4" x14ac:dyDescent="0.2">
      <c r="A1324" s="69">
        <v>230680</v>
      </c>
      <c r="B1324" s="70" t="s">
        <v>1765</v>
      </c>
      <c r="C1324" s="71" t="s">
        <v>222</v>
      </c>
      <c r="D1324"/>
    </row>
    <row r="1325" spans="1:4" x14ac:dyDescent="0.2">
      <c r="A1325" s="69">
        <v>230706</v>
      </c>
      <c r="B1325" s="70" t="s">
        <v>1649</v>
      </c>
      <c r="C1325" s="71" t="s">
        <v>222</v>
      </c>
      <c r="D1325"/>
    </row>
    <row r="1326" spans="1:4" x14ac:dyDescent="0.2">
      <c r="A1326" s="69">
        <v>352709</v>
      </c>
      <c r="B1326" s="70" t="s">
        <v>1650</v>
      </c>
      <c r="C1326" s="71" t="s">
        <v>222</v>
      </c>
      <c r="D1326"/>
    </row>
    <row r="1327" spans="1:4" x14ac:dyDescent="0.2">
      <c r="A1327" s="69">
        <v>75887</v>
      </c>
      <c r="B1327" s="70" t="s">
        <v>183</v>
      </c>
      <c r="C1327" s="71" t="s">
        <v>222</v>
      </c>
      <c r="D1327"/>
    </row>
    <row r="1328" spans="1:4" x14ac:dyDescent="0.2">
      <c r="A1328" s="69">
        <v>75630</v>
      </c>
      <c r="B1328" s="70" t="s">
        <v>553</v>
      </c>
      <c r="C1328" s="71" t="s">
        <v>222</v>
      </c>
      <c r="D1328"/>
    </row>
    <row r="1329" spans="1:4" x14ac:dyDescent="0.2">
      <c r="A1329" s="69">
        <v>297457</v>
      </c>
      <c r="B1329" s="70" t="s">
        <v>1026</v>
      </c>
      <c r="C1329" s="71" t="s">
        <v>222</v>
      </c>
      <c r="D1329"/>
    </row>
    <row r="1330" spans="1:4" x14ac:dyDescent="0.2">
      <c r="A1330" s="69">
        <v>377956</v>
      </c>
      <c r="B1330" s="70" t="s">
        <v>1651</v>
      </c>
      <c r="C1330" s="71" t="s">
        <v>222</v>
      </c>
      <c r="D1330"/>
    </row>
    <row r="1331" spans="1:4" x14ac:dyDescent="0.2">
      <c r="A1331" s="69">
        <v>288951</v>
      </c>
      <c r="B1331" s="70" t="s">
        <v>24</v>
      </c>
      <c r="C1331" s="71" t="s">
        <v>222</v>
      </c>
      <c r="D1331"/>
    </row>
    <row r="1332" spans="1:4" x14ac:dyDescent="0.2">
      <c r="A1332" s="69">
        <v>271205</v>
      </c>
      <c r="B1332" s="70" t="s">
        <v>25</v>
      </c>
      <c r="C1332" s="71" t="s">
        <v>222</v>
      </c>
      <c r="D1332"/>
    </row>
    <row r="1333" spans="1:4" x14ac:dyDescent="0.2">
      <c r="A1333" s="69">
        <v>271213</v>
      </c>
      <c r="B1333" s="70" t="s">
        <v>26</v>
      </c>
      <c r="C1333" s="71" t="s">
        <v>222</v>
      </c>
      <c r="D1333"/>
    </row>
    <row r="1334" spans="1:4" x14ac:dyDescent="0.2">
      <c r="A1334" s="69">
        <v>288969</v>
      </c>
      <c r="B1334" s="70" t="s">
        <v>27</v>
      </c>
      <c r="C1334" s="71" t="s">
        <v>222</v>
      </c>
      <c r="D1334"/>
    </row>
    <row r="1335" spans="1:4" x14ac:dyDescent="0.2">
      <c r="A1335" s="69">
        <v>271221</v>
      </c>
      <c r="B1335" s="70" t="s">
        <v>28</v>
      </c>
      <c r="C1335" s="71" t="s">
        <v>222</v>
      </c>
      <c r="D1335"/>
    </row>
    <row r="1336" spans="1:4" x14ac:dyDescent="0.2">
      <c r="A1336" s="69">
        <v>208207</v>
      </c>
      <c r="B1336" s="70" t="s">
        <v>1027</v>
      </c>
      <c r="C1336" s="71" t="s">
        <v>222</v>
      </c>
      <c r="D1336"/>
    </row>
    <row r="1337" spans="1:4" x14ac:dyDescent="0.2">
      <c r="A1337" s="69">
        <v>377336</v>
      </c>
      <c r="B1337" s="70" t="s">
        <v>1652</v>
      </c>
      <c r="C1337" s="71" t="s">
        <v>222</v>
      </c>
      <c r="D1337"/>
    </row>
    <row r="1338" spans="1:4" x14ac:dyDescent="0.2">
      <c r="A1338" s="69">
        <v>209726</v>
      </c>
      <c r="B1338" s="70" t="s">
        <v>29</v>
      </c>
      <c r="C1338" s="71" t="s">
        <v>222</v>
      </c>
      <c r="D1338"/>
    </row>
    <row r="1339" spans="1:4" x14ac:dyDescent="0.2">
      <c r="A1339" s="69">
        <v>376241</v>
      </c>
      <c r="B1339" s="70" t="s">
        <v>525</v>
      </c>
      <c r="C1339" s="71" t="s">
        <v>222</v>
      </c>
      <c r="D1339"/>
    </row>
    <row r="1340" spans="1:4" x14ac:dyDescent="0.2">
      <c r="A1340" s="69">
        <v>377633</v>
      </c>
      <c r="B1340" s="70" t="s">
        <v>554</v>
      </c>
      <c r="C1340" s="71" t="s">
        <v>222</v>
      </c>
      <c r="D1340"/>
    </row>
    <row r="1341" spans="1:4" x14ac:dyDescent="0.2">
      <c r="A1341" s="69">
        <v>377116</v>
      </c>
      <c r="B1341" s="70" t="s">
        <v>1653</v>
      </c>
      <c r="C1341" s="71" t="s">
        <v>222</v>
      </c>
      <c r="D1341"/>
    </row>
    <row r="1342" spans="1:4" x14ac:dyDescent="0.2">
      <c r="A1342" s="69">
        <v>377117</v>
      </c>
      <c r="B1342" s="70" t="s">
        <v>30</v>
      </c>
      <c r="C1342" s="71" t="s">
        <v>222</v>
      </c>
      <c r="D1342"/>
    </row>
    <row r="1343" spans="1:4" x14ac:dyDescent="0.2">
      <c r="A1343" s="69">
        <v>376514</v>
      </c>
      <c r="B1343" s="70" t="s">
        <v>31</v>
      </c>
      <c r="C1343" s="71" t="s">
        <v>222</v>
      </c>
      <c r="D1343"/>
    </row>
    <row r="1344" spans="1:4" x14ac:dyDescent="0.2">
      <c r="A1344" s="69">
        <v>214635</v>
      </c>
      <c r="B1344" s="70" t="s">
        <v>1654</v>
      </c>
      <c r="C1344" s="71" t="s">
        <v>222</v>
      </c>
      <c r="D1344"/>
    </row>
    <row r="1345" spans="1:4" x14ac:dyDescent="0.2">
      <c r="A1345" s="69">
        <v>214627</v>
      </c>
      <c r="B1345" s="70" t="s">
        <v>32</v>
      </c>
      <c r="C1345" s="71" t="s">
        <v>222</v>
      </c>
      <c r="D1345"/>
    </row>
    <row r="1346" spans="1:4" x14ac:dyDescent="0.2">
      <c r="A1346" s="69">
        <v>376509</v>
      </c>
      <c r="B1346" s="70" t="s">
        <v>526</v>
      </c>
      <c r="C1346" s="71" t="s">
        <v>222</v>
      </c>
      <c r="D1346"/>
    </row>
    <row r="1347" spans="1:4" x14ac:dyDescent="0.2">
      <c r="A1347" s="69">
        <v>379512</v>
      </c>
      <c r="B1347" s="70" t="s">
        <v>555</v>
      </c>
      <c r="C1347" s="71" t="s">
        <v>222</v>
      </c>
      <c r="D1347"/>
    </row>
    <row r="1348" spans="1:4" x14ac:dyDescent="0.2">
      <c r="A1348" s="69">
        <v>379513</v>
      </c>
      <c r="B1348" s="70" t="s">
        <v>782</v>
      </c>
      <c r="C1348" s="71" t="s">
        <v>222</v>
      </c>
      <c r="D1348"/>
    </row>
    <row r="1349" spans="1:4" x14ac:dyDescent="0.2">
      <c r="A1349" s="69">
        <v>208033</v>
      </c>
      <c r="B1349" s="70" t="s">
        <v>1028</v>
      </c>
      <c r="C1349" s="71" t="s">
        <v>222</v>
      </c>
      <c r="D1349"/>
    </row>
    <row r="1350" spans="1:4" x14ac:dyDescent="0.2">
      <c r="A1350" s="69">
        <v>207993</v>
      </c>
      <c r="B1350" s="70" t="s">
        <v>1029</v>
      </c>
      <c r="C1350" s="71" t="s">
        <v>222</v>
      </c>
      <c r="D1350"/>
    </row>
    <row r="1351" spans="1:4" x14ac:dyDescent="0.2">
      <c r="A1351" s="69">
        <v>377202</v>
      </c>
      <c r="B1351" s="70" t="s">
        <v>1655</v>
      </c>
      <c r="C1351" s="71" t="s">
        <v>222</v>
      </c>
      <c r="D1351"/>
    </row>
    <row r="1352" spans="1:4" x14ac:dyDescent="0.2">
      <c r="A1352" s="69">
        <v>378392</v>
      </c>
      <c r="B1352" s="70" t="s">
        <v>1656</v>
      </c>
      <c r="C1352" s="71" t="s">
        <v>222</v>
      </c>
      <c r="D1352"/>
    </row>
    <row r="1353" spans="1:4" x14ac:dyDescent="0.2">
      <c r="A1353" s="69">
        <v>376253</v>
      </c>
      <c r="B1353" s="70" t="s">
        <v>1657</v>
      </c>
      <c r="C1353" s="71" t="s">
        <v>222</v>
      </c>
      <c r="D1353"/>
    </row>
    <row r="1354" spans="1:4" x14ac:dyDescent="0.2">
      <c r="A1354" s="69">
        <v>379514</v>
      </c>
      <c r="B1354" s="70" t="s">
        <v>1658</v>
      </c>
      <c r="C1354" s="71" t="s">
        <v>222</v>
      </c>
      <c r="D1354"/>
    </row>
    <row r="1355" spans="1:4" x14ac:dyDescent="0.2">
      <c r="A1355" s="69">
        <v>379515</v>
      </c>
      <c r="B1355" s="70" t="s">
        <v>1659</v>
      </c>
      <c r="C1355" s="71" t="s">
        <v>222</v>
      </c>
      <c r="D1355"/>
    </row>
    <row r="1356" spans="1:4" x14ac:dyDescent="0.2">
      <c r="A1356" s="69">
        <v>207415</v>
      </c>
      <c r="B1356" s="70" t="s">
        <v>33</v>
      </c>
      <c r="C1356" s="71" t="s">
        <v>222</v>
      </c>
      <c r="D1356"/>
    </row>
    <row r="1357" spans="1:4" x14ac:dyDescent="0.2">
      <c r="A1357" s="69">
        <v>207449</v>
      </c>
      <c r="B1357" s="70" t="s">
        <v>34</v>
      </c>
      <c r="C1357" s="71" t="s">
        <v>222</v>
      </c>
      <c r="D1357"/>
    </row>
    <row r="1358" spans="1:4" x14ac:dyDescent="0.2">
      <c r="A1358" s="69">
        <v>207522</v>
      </c>
      <c r="B1358" s="70" t="s">
        <v>35</v>
      </c>
      <c r="C1358" s="71" t="s">
        <v>222</v>
      </c>
      <c r="D1358"/>
    </row>
    <row r="1359" spans="1:4" x14ac:dyDescent="0.2">
      <c r="A1359" s="69">
        <v>207506</v>
      </c>
      <c r="B1359" s="70" t="s">
        <v>36</v>
      </c>
      <c r="C1359" s="71" t="s">
        <v>222</v>
      </c>
      <c r="D1359"/>
    </row>
    <row r="1360" spans="1:4" x14ac:dyDescent="0.2">
      <c r="A1360" s="69">
        <v>207514</v>
      </c>
      <c r="B1360" s="70" t="s">
        <v>37</v>
      </c>
      <c r="C1360" s="71" t="s">
        <v>222</v>
      </c>
      <c r="D1360"/>
    </row>
    <row r="1361" spans="1:4" x14ac:dyDescent="0.2">
      <c r="A1361" s="69">
        <v>207530</v>
      </c>
      <c r="B1361" s="70" t="s">
        <v>38</v>
      </c>
      <c r="C1361" s="71" t="s">
        <v>222</v>
      </c>
      <c r="D1361"/>
    </row>
    <row r="1362" spans="1:4" x14ac:dyDescent="0.2">
      <c r="A1362" s="69">
        <v>207555</v>
      </c>
      <c r="B1362" s="70" t="s">
        <v>39</v>
      </c>
      <c r="C1362" s="71" t="s">
        <v>222</v>
      </c>
      <c r="D1362"/>
    </row>
    <row r="1363" spans="1:4" x14ac:dyDescent="0.2">
      <c r="A1363" s="69">
        <v>372995</v>
      </c>
      <c r="B1363" s="70" t="s">
        <v>1030</v>
      </c>
      <c r="C1363" s="71" t="s">
        <v>222</v>
      </c>
      <c r="D1363"/>
    </row>
    <row r="1364" spans="1:4" x14ac:dyDescent="0.2">
      <c r="A1364" s="69">
        <v>207373</v>
      </c>
      <c r="B1364" s="70" t="s">
        <v>1031</v>
      </c>
      <c r="C1364" s="71" t="s">
        <v>222</v>
      </c>
      <c r="D1364"/>
    </row>
    <row r="1365" spans="1:4" x14ac:dyDescent="0.2">
      <c r="A1365" s="69">
        <v>214569</v>
      </c>
      <c r="B1365" s="70" t="s">
        <v>1032</v>
      </c>
      <c r="C1365" s="71" t="s">
        <v>222</v>
      </c>
      <c r="D1365"/>
    </row>
    <row r="1366" spans="1:4" x14ac:dyDescent="0.2">
      <c r="A1366" s="69">
        <v>207571</v>
      </c>
      <c r="B1366" s="70" t="s">
        <v>1033</v>
      </c>
      <c r="C1366" s="71" t="s">
        <v>222</v>
      </c>
      <c r="D1366"/>
    </row>
    <row r="1367" spans="1:4" x14ac:dyDescent="0.2">
      <c r="A1367" s="69">
        <v>214577</v>
      </c>
      <c r="B1367" s="70" t="s">
        <v>1034</v>
      </c>
      <c r="C1367" s="71" t="s">
        <v>222</v>
      </c>
      <c r="D1367"/>
    </row>
    <row r="1368" spans="1:4" x14ac:dyDescent="0.2">
      <c r="A1368" s="69">
        <v>207647</v>
      </c>
      <c r="B1368" s="70" t="s">
        <v>1035</v>
      </c>
      <c r="C1368" s="71" t="s">
        <v>222</v>
      </c>
      <c r="D1368"/>
    </row>
    <row r="1369" spans="1:4" x14ac:dyDescent="0.2">
      <c r="A1369" s="69">
        <v>207654</v>
      </c>
      <c r="B1369" s="70" t="s">
        <v>1036</v>
      </c>
      <c r="C1369" s="71" t="s">
        <v>222</v>
      </c>
      <c r="D1369"/>
    </row>
    <row r="1370" spans="1:4" x14ac:dyDescent="0.2">
      <c r="A1370" s="69">
        <v>214742</v>
      </c>
      <c r="B1370" s="70" t="s">
        <v>1037</v>
      </c>
      <c r="C1370" s="71" t="s">
        <v>222</v>
      </c>
      <c r="D1370"/>
    </row>
    <row r="1371" spans="1:4" x14ac:dyDescent="0.2">
      <c r="A1371" s="69">
        <v>207241</v>
      </c>
      <c r="B1371" s="70" t="s">
        <v>783</v>
      </c>
      <c r="C1371" s="71" t="s">
        <v>222</v>
      </c>
      <c r="D1371"/>
    </row>
    <row r="1372" spans="1:4" x14ac:dyDescent="0.2">
      <c r="A1372" s="69">
        <v>214668</v>
      </c>
      <c r="B1372" s="70" t="s">
        <v>784</v>
      </c>
      <c r="C1372" s="71" t="s">
        <v>222</v>
      </c>
      <c r="D1372"/>
    </row>
    <row r="1373" spans="1:4" x14ac:dyDescent="0.2">
      <c r="A1373" s="69">
        <v>214734</v>
      </c>
      <c r="B1373" s="70" t="s">
        <v>40</v>
      </c>
      <c r="C1373" s="71" t="s">
        <v>222</v>
      </c>
      <c r="D1373"/>
    </row>
    <row r="1374" spans="1:4" x14ac:dyDescent="0.2">
      <c r="A1374" s="69">
        <v>214726</v>
      </c>
      <c r="B1374" s="70" t="s">
        <v>785</v>
      </c>
      <c r="C1374" s="71" t="s">
        <v>222</v>
      </c>
      <c r="D1374"/>
    </row>
    <row r="1375" spans="1:4" x14ac:dyDescent="0.2">
      <c r="A1375" s="69">
        <v>208074</v>
      </c>
      <c r="B1375" s="70" t="s">
        <v>41</v>
      </c>
      <c r="C1375" s="71" t="s">
        <v>222</v>
      </c>
      <c r="D1375"/>
    </row>
    <row r="1376" spans="1:4" x14ac:dyDescent="0.2">
      <c r="A1376" s="69">
        <v>208082</v>
      </c>
      <c r="B1376" s="70" t="s">
        <v>42</v>
      </c>
      <c r="C1376" s="71" t="s">
        <v>222</v>
      </c>
      <c r="D1376"/>
    </row>
    <row r="1377" spans="1:4" x14ac:dyDescent="0.2">
      <c r="A1377" s="69">
        <v>208124</v>
      </c>
      <c r="B1377" s="70" t="s">
        <v>43</v>
      </c>
      <c r="C1377" s="71" t="s">
        <v>222</v>
      </c>
      <c r="D1377"/>
    </row>
    <row r="1378" spans="1:4" x14ac:dyDescent="0.2">
      <c r="A1378" s="69">
        <v>208108</v>
      </c>
      <c r="B1378" s="70" t="s">
        <v>44</v>
      </c>
      <c r="C1378" s="71" t="s">
        <v>222</v>
      </c>
      <c r="D1378"/>
    </row>
    <row r="1379" spans="1:4" x14ac:dyDescent="0.2">
      <c r="A1379" s="69">
        <v>208181</v>
      </c>
      <c r="B1379" s="70" t="s">
        <v>45</v>
      </c>
      <c r="C1379" s="71" t="s">
        <v>222</v>
      </c>
      <c r="D1379"/>
    </row>
    <row r="1380" spans="1:4" x14ac:dyDescent="0.2">
      <c r="A1380" s="69">
        <v>208173</v>
      </c>
      <c r="B1380" s="70" t="s">
        <v>46</v>
      </c>
      <c r="C1380" s="71" t="s">
        <v>222</v>
      </c>
      <c r="D1380"/>
    </row>
    <row r="1381" spans="1:4" x14ac:dyDescent="0.2">
      <c r="A1381" s="69">
        <v>208264</v>
      </c>
      <c r="B1381" s="70" t="s">
        <v>47</v>
      </c>
      <c r="C1381" s="71" t="s">
        <v>222</v>
      </c>
      <c r="D1381"/>
    </row>
    <row r="1382" spans="1:4" x14ac:dyDescent="0.2">
      <c r="A1382" s="69">
        <v>208298</v>
      </c>
      <c r="B1382" s="70" t="s">
        <v>1660</v>
      </c>
      <c r="C1382" s="71" t="s">
        <v>222</v>
      </c>
      <c r="D1382"/>
    </row>
    <row r="1383" spans="1:4" x14ac:dyDescent="0.2">
      <c r="A1383" s="69">
        <v>208306</v>
      </c>
      <c r="B1383" s="70" t="s">
        <v>1661</v>
      </c>
      <c r="C1383" s="71" t="s">
        <v>222</v>
      </c>
      <c r="D1383"/>
    </row>
    <row r="1384" spans="1:4" x14ac:dyDescent="0.2">
      <c r="A1384" s="69">
        <v>208322</v>
      </c>
      <c r="B1384" s="70" t="s">
        <v>48</v>
      </c>
      <c r="C1384" s="71" t="s">
        <v>222</v>
      </c>
      <c r="D1384"/>
    </row>
    <row r="1385" spans="1:4" x14ac:dyDescent="0.2">
      <c r="A1385" s="69">
        <v>208405</v>
      </c>
      <c r="B1385" s="70" t="s">
        <v>1038</v>
      </c>
      <c r="C1385" s="71" t="s">
        <v>222</v>
      </c>
      <c r="D1385"/>
    </row>
    <row r="1386" spans="1:4" x14ac:dyDescent="0.2">
      <c r="A1386" s="69">
        <v>214759</v>
      </c>
      <c r="B1386" s="70" t="s">
        <v>1039</v>
      </c>
      <c r="C1386" s="71" t="s">
        <v>222</v>
      </c>
      <c r="D1386"/>
    </row>
    <row r="1387" spans="1:4" x14ac:dyDescent="0.2">
      <c r="A1387" s="69">
        <v>372996</v>
      </c>
      <c r="B1387" s="70" t="s">
        <v>1040</v>
      </c>
      <c r="C1387" s="71" t="s">
        <v>222</v>
      </c>
      <c r="D1387"/>
    </row>
    <row r="1388" spans="1:4" x14ac:dyDescent="0.2">
      <c r="A1388" s="69">
        <v>298844</v>
      </c>
      <c r="B1388" s="70" t="s">
        <v>1662</v>
      </c>
      <c r="C1388" s="71" t="s">
        <v>222</v>
      </c>
      <c r="D1388"/>
    </row>
    <row r="1389" spans="1:4" x14ac:dyDescent="0.2">
      <c r="A1389" s="69">
        <v>20321</v>
      </c>
      <c r="B1389" s="70" t="s">
        <v>1663</v>
      </c>
      <c r="C1389" s="71" t="s">
        <v>222</v>
      </c>
      <c r="D1389"/>
    </row>
    <row r="1390" spans="1:4" x14ac:dyDescent="0.2">
      <c r="A1390" s="69">
        <v>20339</v>
      </c>
      <c r="B1390" s="70" t="s">
        <v>49</v>
      </c>
      <c r="C1390" s="71" t="s">
        <v>222</v>
      </c>
      <c r="D1390"/>
    </row>
    <row r="1391" spans="1:4" x14ac:dyDescent="0.2">
      <c r="A1391" s="69">
        <v>377334</v>
      </c>
      <c r="B1391" s="70" t="s">
        <v>50</v>
      </c>
      <c r="C1391" s="71" t="s">
        <v>222</v>
      </c>
      <c r="D1391"/>
    </row>
    <row r="1392" spans="1:4" x14ac:dyDescent="0.2">
      <c r="A1392" s="69">
        <v>375495</v>
      </c>
      <c r="B1392" s="70" t="s">
        <v>674</v>
      </c>
      <c r="C1392" s="71" t="s">
        <v>222</v>
      </c>
      <c r="D1392"/>
    </row>
    <row r="1393" spans="1:4" x14ac:dyDescent="0.2">
      <c r="A1393" s="69">
        <v>377657</v>
      </c>
      <c r="B1393" s="70" t="s">
        <v>675</v>
      </c>
      <c r="C1393" s="71" t="s">
        <v>222</v>
      </c>
      <c r="D1393"/>
    </row>
    <row r="1394" spans="1:4" x14ac:dyDescent="0.2">
      <c r="A1394" s="69">
        <v>258475</v>
      </c>
      <c r="B1394" s="70" t="s">
        <v>51</v>
      </c>
      <c r="C1394" s="71" t="s">
        <v>222</v>
      </c>
      <c r="D1394"/>
    </row>
    <row r="1395" spans="1:4" x14ac:dyDescent="0.2">
      <c r="A1395" s="69">
        <v>256289</v>
      </c>
      <c r="B1395" s="70" t="s">
        <v>52</v>
      </c>
      <c r="C1395" s="71" t="s">
        <v>222</v>
      </c>
      <c r="D1395"/>
    </row>
    <row r="1396" spans="1:4" x14ac:dyDescent="0.2">
      <c r="A1396" s="69">
        <v>314294</v>
      </c>
      <c r="B1396" s="70" t="s">
        <v>786</v>
      </c>
      <c r="C1396" s="71" t="s">
        <v>222</v>
      </c>
      <c r="D1396"/>
    </row>
    <row r="1397" spans="1:4" x14ac:dyDescent="0.2">
      <c r="A1397" s="69">
        <v>314302</v>
      </c>
      <c r="B1397" s="70" t="s">
        <v>787</v>
      </c>
      <c r="C1397" s="71" t="s">
        <v>222</v>
      </c>
      <c r="D1397"/>
    </row>
    <row r="1398" spans="1:4" x14ac:dyDescent="0.2">
      <c r="A1398" s="69">
        <v>310581</v>
      </c>
      <c r="B1398" s="70" t="s">
        <v>676</v>
      </c>
      <c r="C1398" s="71" t="s">
        <v>222</v>
      </c>
      <c r="D1398"/>
    </row>
    <row r="1399" spans="1:4" x14ac:dyDescent="0.2">
      <c r="A1399" s="69">
        <v>377001</v>
      </c>
      <c r="B1399" s="70" t="s">
        <v>53</v>
      </c>
      <c r="C1399" s="71" t="s">
        <v>224</v>
      </c>
      <c r="D1399"/>
    </row>
    <row r="1400" spans="1:4" x14ac:dyDescent="0.2">
      <c r="A1400" s="69">
        <v>377002</v>
      </c>
      <c r="B1400" s="70" t="s">
        <v>54</v>
      </c>
      <c r="C1400" s="71" t="s">
        <v>224</v>
      </c>
      <c r="D1400"/>
    </row>
    <row r="1401" spans="1:4" x14ac:dyDescent="0.2">
      <c r="A1401" s="69">
        <v>376999</v>
      </c>
      <c r="B1401" s="70" t="s">
        <v>1041</v>
      </c>
      <c r="C1401" s="71" t="s">
        <v>224</v>
      </c>
      <c r="D1401"/>
    </row>
    <row r="1402" spans="1:4" x14ac:dyDescent="0.2">
      <c r="A1402" s="69">
        <v>377003</v>
      </c>
      <c r="B1402" s="70" t="s">
        <v>55</v>
      </c>
      <c r="C1402" s="71" t="s">
        <v>224</v>
      </c>
      <c r="D1402"/>
    </row>
    <row r="1403" spans="1:4" x14ac:dyDescent="0.2">
      <c r="A1403" s="69">
        <v>377000</v>
      </c>
      <c r="B1403" s="70" t="s">
        <v>1042</v>
      </c>
      <c r="C1403" s="71" t="s">
        <v>224</v>
      </c>
      <c r="D1403"/>
    </row>
    <row r="1404" spans="1:4" x14ac:dyDescent="0.2">
      <c r="A1404" s="69">
        <v>375473</v>
      </c>
      <c r="B1404" s="70" t="s">
        <v>1664</v>
      </c>
      <c r="C1404" s="71" t="s">
        <v>222</v>
      </c>
      <c r="D1404"/>
    </row>
    <row r="1405" spans="1:4" x14ac:dyDescent="0.2">
      <c r="A1405" s="69">
        <v>375068</v>
      </c>
      <c r="B1405" s="70" t="s">
        <v>56</v>
      </c>
      <c r="C1405" s="71" t="s">
        <v>222</v>
      </c>
      <c r="D1405"/>
    </row>
    <row r="1406" spans="1:4" x14ac:dyDescent="0.2">
      <c r="A1406" s="69">
        <v>375072</v>
      </c>
      <c r="B1406" s="70" t="s">
        <v>57</v>
      </c>
      <c r="C1406" s="71" t="s">
        <v>222</v>
      </c>
      <c r="D1406"/>
    </row>
    <row r="1407" spans="1:4" x14ac:dyDescent="0.2">
      <c r="A1407" s="69">
        <v>375067</v>
      </c>
      <c r="B1407" s="70" t="s">
        <v>58</v>
      </c>
      <c r="C1407" s="71" t="s">
        <v>222</v>
      </c>
      <c r="D1407"/>
    </row>
    <row r="1408" spans="1:4" x14ac:dyDescent="0.2">
      <c r="A1408" s="69">
        <v>259275</v>
      </c>
      <c r="B1408" s="70" t="s">
        <v>59</v>
      </c>
      <c r="C1408" s="71" t="s">
        <v>222</v>
      </c>
      <c r="D1408"/>
    </row>
    <row r="1409" spans="1:4" x14ac:dyDescent="0.2">
      <c r="A1409" s="69">
        <v>375071</v>
      </c>
      <c r="B1409" s="70" t="s">
        <v>60</v>
      </c>
      <c r="C1409" s="71" t="s">
        <v>222</v>
      </c>
      <c r="D1409"/>
    </row>
    <row r="1410" spans="1:4" x14ac:dyDescent="0.2">
      <c r="A1410" s="69">
        <v>377627</v>
      </c>
      <c r="B1410" s="70" t="s">
        <v>61</v>
      </c>
      <c r="C1410" s="71" t="s">
        <v>222</v>
      </c>
      <c r="D1410"/>
    </row>
    <row r="1411" spans="1:4" x14ac:dyDescent="0.2">
      <c r="A1411" s="69">
        <v>376240</v>
      </c>
      <c r="B1411" s="70" t="s">
        <v>1665</v>
      </c>
      <c r="C1411" s="71" t="s">
        <v>222</v>
      </c>
      <c r="D1411"/>
    </row>
    <row r="1412" spans="1:4" x14ac:dyDescent="0.2">
      <c r="A1412" s="69">
        <v>377631</v>
      </c>
      <c r="B1412" s="70" t="s">
        <v>62</v>
      </c>
      <c r="C1412" s="71" t="s">
        <v>222</v>
      </c>
      <c r="D1412"/>
    </row>
    <row r="1413" spans="1:4" x14ac:dyDescent="0.2">
      <c r="A1413" s="69">
        <v>377632</v>
      </c>
      <c r="B1413" s="70" t="s">
        <v>63</v>
      </c>
      <c r="C1413" s="71" t="s">
        <v>222</v>
      </c>
      <c r="D1413"/>
    </row>
    <row r="1414" spans="1:4" x14ac:dyDescent="0.2">
      <c r="A1414" s="69">
        <v>377629</v>
      </c>
      <c r="B1414" s="70" t="s">
        <v>64</v>
      </c>
      <c r="C1414" s="71" t="s">
        <v>222</v>
      </c>
      <c r="D1414"/>
    </row>
    <row r="1415" spans="1:4" x14ac:dyDescent="0.2">
      <c r="A1415" s="69">
        <v>377630</v>
      </c>
      <c r="B1415" s="70" t="s">
        <v>65</v>
      </c>
      <c r="C1415" s="71" t="s">
        <v>222</v>
      </c>
      <c r="D1415"/>
    </row>
    <row r="1416" spans="1:4" x14ac:dyDescent="0.2">
      <c r="A1416" s="69">
        <v>328484</v>
      </c>
      <c r="B1416" s="70" t="s">
        <v>66</v>
      </c>
      <c r="C1416" s="71" t="s">
        <v>222</v>
      </c>
      <c r="D1416"/>
    </row>
    <row r="1417" spans="1:4" x14ac:dyDescent="0.2">
      <c r="A1417" s="69">
        <v>259051</v>
      </c>
      <c r="B1417" s="70" t="s">
        <v>67</v>
      </c>
      <c r="C1417" s="71" t="s">
        <v>222</v>
      </c>
      <c r="D1417"/>
    </row>
    <row r="1418" spans="1:4" x14ac:dyDescent="0.2">
      <c r="A1418" s="69">
        <v>259093</v>
      </c>
      <c r="B1418" s="70" t="s">
        <v>68</v>
      </c>
      <c r="C1418" s="71" t="s">
        <v>222</v>
      </c>
      <c r="D1418"/>
    </row>
    <row r="1419" spans="1:4" x14ac:dyDescent="0.2">
      <c r="A1419" s="69">
        <v>259010</v>
      </c>
      <c r="B1419" s="70" t="s">
        <v>69</v>
      </c>
      <c r="C1419" s="71" t="s">
        <v>222</v>
      </c>
      <c r="D1419"/>
    </row>
    <row r="1420" spans="1:4" x14ac:dyDescent="0.2">
      <c r="A1420" s="69">
        <v>259002</v>
      </c>
      <c r="B1420" s="70" t="s">
        <v>70</v>
      </c>
      <c r="C1420" s="71" t="s">
        <v>222</v>
      </c>
      <c r="D1420"/>
    </row>
    <row r="1421" spans="1:4" x14ac:dyDescent="0.2">
      <c r="A1421" s="69">
        <v>259085</v>
      </c>
      <c r="B1421" s="70" t="s">
        <v>71</v>
      </c>
      <c r="C1421" s="71" t="s">
        <v>222</v>
      </c>
      <c r="D1421"/>
    </row>
    <row r="1422" spans="1:4" x14ac:dyDescent="0.2">
      <c r="A1422" s="69">
        <v>259077</v>
      </c>
      <c r="B1422" s="70" t="s">
        <v>1043</v>
      </c>
      <c r="C1422" s="71" t="s">
        <v>222</v>
      </c>
      <c r="D1422"/>
    </row>
    <row r="1423" spans="1:4" x14ac:dyDescent="0.2">
      <c r="A1423" s="69">
        <v>355029</v>
      </c>
      <c r="B1423" s="70" t="s">
        <v>72</v>
      </c>
      <c r="C1423" s="71" t="s">
        <v>222</v>
      </c>
      <c r="D1423"/>
    </row>
    <row r="1424" spans="1:4" x14ac:dyDescent="0.2">
      <c r="A1424" s="69">
        <v>376112</v>
      </c>
      <c r="B1424" s="70" t="s">
        <v>73</v>
      </c>
      <c r="C1424" s="71" t="s">
        <v>222</v>
      </c>
      <c r="D1424"/>
    </row>
    <row r="1425" spans="1:4" x14ac:dyDescent="0.2">
      <c r="A1425" s="69">
        <v>259408</v>
      </c>
      <c r="B1425" s="70" t="s">
        <v>74</v>
      </c>
      <c r="C1425" s="71" t="s">
        <v>222</v>
      </c>
      <c r="D1425"/>
    </row>
    <row r="1426" spans="1:4" x14ac:dyDescent="0.2">
      <c r="A1426" s="69">
        <v>355028</v>
      </c>
      <c r="B1426" s="70" t="s">
        <v>75</v>
      </c>
      <c r="C1426" s="71" t="s">
        <v>222</v>
      </c>
      <c r="D1426"/>
    </row>
    <row r="1427" spans="1:4" x14ac:dyDescent="0.2">
      <c r="A1427" s="69">
        <v>376788</v>
      </c>
      <c r="B1427" s="70" t="s">
        <v>76</v>
      </c>
      <c r="C1427" s="71" t="s">
        <v>222</v>
      </c>
      <c r="D1427"/>
    </row>
    <row r="1428" spans="1:4" x14ac:dyDescent="0.2">
      <c r="A1428" s="69">
        <v>259044</v>
      </c>
      <c r="B1428" s="70" t="s">
        <v>77</v>
      </c>
      <c r="C1428" s="71" t="s">
        <v>222</v>
      </c>
      <c r="D1428"/>
    </row>
    <row r="1429" spans="1:4" x14ac:dyDescent="0.2">
      <c r="A1429" s="69">
        <v>259416</v>
      </c>
      <c r="B1429" s="70" t="s">
        <v>78</v>
      </c>
      <c r="C1429" s="71" t="s">
        <v>222</v>
      </c>
      <c r="D1429"/>
    </row>
    <row r="1430" spans="1:4" x14ac:dyDescent="0.2">
      <c r="A1430" s="69">
        <v>376787</v>
      </c>
      <c r="B1430" s="70" t="s">
        <v>79</v>
      </c>
      <c r="C1430" s="71" t="s">
        <v>222</v>
      </c>
      <c r="D1430"/>
    </row>
    <row r="1431" spans="1:4" x14ac:dyDescent="0.2">
      <c r="A1431" s="69">
        <v>258996</v>
      </c>
      <c r="B1431" s="70" t="s">
        <v>80</v>
      </c>
      <c r="C1431" s="71" t="s">
        <v>222</v>
      </c>
      <c r="D1431"/>
    </row>
    <row r="1432" spans="1:4" x14ac:dyDescent="0.2">
      <c r="A1432" s="69">
        <v>258988</v>
      </c>
      <c r="B1432" s="70" t="s">
        <v>81</v>
      </c>
      <c r="C1432" s="71" t="s">
        <v>222</v>
      </c>
      <c r="D1432"/>
    </row>
    <row r="1433" spans="1:4" x14ac:dyDescent="0.2">
      <c r="A1433" s="69">
        <v>377441</v>
      </c>
      <c r="B1433" s="70" t="s">
        <v>677</v>
      </c>
      <c r="C1433" s="71" t="s">
        <v>222</v>
      </c>
      <c r="D1433"/>
    </row>
    <row r="1434" spans="1:4" x14ac:dyDescent="0.2">
      <c r="A1434" s="69">
        <v>377030</v>
      </c>
      <c r="B1434" s="70" t="s">
        <v>678</v>
      </c>
      <c r="C1434" s="71" t="s">
        <v>222</v>
      </c>
      <c r="D1434"/>
    </row>
    <row r="1435" spans="1:4" x14ac:dyDescent="0.2">
      <c r="A1435" s="69">
        <v>259382</v>
      </c>
      <c r="B1435" s="70" t="s">
        <v>1044</v>
      </c>
      <c r="C1435" s="71" t="s">
        <v>222</v>
      </c>
      <c r="D1435"/>
    </row>
    <row r="1436" spans="1:4" x14ac:dyDescent="0.2">
      <c r="A1436" s="69">
        <v>333955</v>
      </c>
      <c r="B1436" s="70" t="s">
        <v>82</v>
      </c>
      <c r="C1436" s="71" t="s">
        <v>222</v>
      </c>
      <c r="D1436"/>
    </row>
    <row r="1437" spans="1:4" x14ac:dyDescent="0.2">
      <c r="A1437" s="69">
        <v>376110</v>
      </c>
      <c r="B1437" s="70" t="s">
        <v>83</v>
      </c>
      <c r="C1437" s="71" t="s">
        <v>222</v>
      </c>
      <c r="D1437"/>
    </row>
    <row r="1438" spans="1:4" x14ac:dyDescent="0.2">
      <c r="A1438" s="69">
        <v>354348</v>
      </c>
      <c r="B1438" s="70" t="s">
        <v>1666</v>
      </c>
      <c r="C1438" s="71" t="s">
        <v>222</v>
      </c>
      <c r="D1438"/>
    </row>
    <row r="1439" spans="1:4" x14ac:dyDescent="0.2">
      <c r="A1439" s="69">
        <v>256008</v>
      </c>
      <c r="B1439" s="70" t="s">
        <v>84</v>
      </c>
      <c r="C1439" s="71" t="s">
        <v>222</v>
      </c>
      <c r="D1439"/>
    </row>
    <row r="1440" spans="1:4" x14ac:dyDescent="0.2">
      <c r="A1440" s="69">
        <v>375326</v>
      </c>
      <c r="B1440" s="70" t="s">
        <v>85</v>
      </c>
      <c r="C1440" s="71" t="s">
        <v>222</v>
      </c>
      <c r="D1440"/>
    </row>
    <row r="1441" spans="1:4" x14ac:dyDescent="0.2">
      <c r="A1441" s="69">
        <v>229831</v>
      </c>
      <c r="B1441" s="70" t="s">
        <v>86</v>
      </c>
      <c r="C1441" s="71" t="s">
        <v>222</v>
      </c>
      <c r="D1441"/>
    </row>
    <row r="1442" spans="1:4" x14ac:dyDescent="0.2">
      <c r="A1442" s="69">
        <v>229914</v>
      </c>
      <c r="B1442" s="70" t="s">
        <v>87</v>
      </c>
      <c r="C1442" s="71" t="s">
        <v>222</v>
      </c>
      <c r="D1442"/>
    </row>
    <row r="1443" spans="1:4" x14ac:dyDescent="0.2">
      <c r="A1443" s="69">
        <v>352701</v>
      </c>
      <c r="B1443" s="70" t="s">
        <v>679</v>
      </c>
      <c r="C1443" s="71" t="s">
        <v>222</v>
      </c>
      <c r="D1443"/>
    </row>
    <row r="1444" spans="1:4" x14ac:dyDescent="0.2">
      <c r="A1444" s="69">
        <v>258871</v>
      </c>
      <c r="B1444" s="70" t="s">
        <v>88</v>
      </c>
      <c r="C1444" s="71" t="s">
        <v>222</v>
      </c>
      <c r="D1444"/>
    </row>
    <row r="1445" spans="1:4" x14ac:dyDescent="0.2">
      <c r="A1445" s="69">
        <v>258855</v>
      </c>
      <c r="B1445" s="70" t="s">
        <v>89</v>
      </c>
      <c r="C1445" s="71" t="s">
        <v>222</v>
      </c>
      <c r="D1445"/>
    </row>
    <row r="1446" spans="1:4" x14ac:dyDescent="0.2">
      <c r="A1446" s="69">
        <v>375327</v>
      </c>
      <c r="B1446" s="70" t="s">
        <v>90</v>
      </c>
      <c r="C1446" s="71" t="s">
        <v>222</v>
      </c>
      <c r="D1446"/>
    </row>
    <row r="1447" spans="1:4" x14ac:dyDescent="0.2">
      <c r="A1447" s="69">
        <v>324749</v>
      </c>
      <c r="B1447" s="70" t="s">
        <v>1667</v>
      </c>
      <c r="C1447" s="71" t="s">
        <v>222</v>
      </c>
      <c r="D1447"/>
    </row>
    <row r="1448" spans="1:4" x14ac:dyDescent="0.2">
      <c r="A1448" s="69">
        <v>313338</v>
      </c>
      <c r="B1448" s="70" t="s">
        <v>91</v>
      </c>
      <c r="C1448" s="71" t="s">
        <v>222</v>
      </c>
      <c r="D1448"/>
    </row>
    <row r="1449" spans="1:4" x14ac:dyDescent="0.2">
      <c r="A1449" s="69">
        <v>325928</v>
      </c>
      <c r="B1449" s="70" t="s">
        <v>92</v>
      </c>
      <c r="C1449" s="71" t="s">
        <v>222</v>
      </c>
      <c r="D1449"/>
    </row>
    <row r="1450" spans="1:4" x14ac:dyDescent="0.2">
      <c r="A1450" s="69">
        <v>246108</v>
      </c>
      <c r="B1450" s="70" t="s">
        <v>93</v>
      </c>
      <c r="C1450" s="71" t="s">
        <v>222</v>
      </c>
      <c r="D1450"/>
    </row>
    <row r="1451" spans="1:4" x14ac:dyDescent="0.2">
      <c r="A1451" s="69">
        <v>372261</v>
      </c>
      <c r="B1451" s="70" t="s">
        <v>94</v>
      </c>
      <c r="C1451" s="71" t="s">
        <v>222</v>
      </c>
      <c r="D1451"/>
    </row>
    <row r="1452" spans="1:4" x14ac:dyDescent="0.2">
      <c r="A1452" s="69">
        <v>246082</v>
      </c>
      <c r="B1452" s="70" t="s">
        <v>556</v>
      </c>
      <c r="C1452" s="71" t="s">
        <v>222</v>
      </c>
      <c r="D1452"/>
    </row>
    <row r="1453" spans="1:4" x14ac:dyDescent="0.2">
      <c r="A1453" s="69">
        <v>246124</v>
      </c>
      <c r="B1453" s="70" t="s">
        <v>95</v>
      </c>
      <c r="C1453" s="71" t="s">
        <v>222</v>
      </c>
      <c r="D1453"/>
    </row>
    <row r="1454" spans="1:4" x14ac:dyDescent="0.2">
      <c r="A1454" s="69">
        <v>378178</v>
      </c>
      <c r="B1454" s="70" t="s">
        <v>680</v>
      </c>
      <c r="C1454" s="71" t="s">
        <v>222</v>
      </c>
      <c r="D1454"/>
    </row>
    <row r="1455" spans="1:4" x14ac:dyDescent="0.2">
      <c r="A1455" s="69">
        <v>246116</v>
      </c>
      <c r="B1455" s="70" t="s">
        <v>1115</v>
      </c>
      <c r="C1455" s="71" t="s">
        <v>222</v>
      </c>
      <c r="D1455"/>
    </row>
    <row r="1456" spans="1:4" x14ac:dyDescent="0.2">
      <c r="A1456" s="69">
        <v>374953</v>
      </c>
      <c r="B1456" s="70" t="s">
        <v>96</v>
      </c>
      <c r="C1456" s="71" t="s">
        <v>222</v>
      </c>
      <c r="D1456"/>
    </row>
    <row r="1457" spans="1:4" x14ac:dyDescent="0.2">
      <c r="A1457" s="69">
        <v>376737</v>
      </c>
      <c r="B1457" s="70" t="s">
        <v>97</v>
      </c>
      <c r="C1457" s="71" t="s">
        <v>222</v>
      </c>
      <c r="D1457"/>
    </row>
    <row r="1458" spans="1:4" x14ac:dyDescent="0.2">
      <c r="A1458" s="69">
        <v>376738</v>
      </c>
      <c r="B1458" s="70" t="s">
        <v>98</v>
      </c>
      <c r="C1458" s="71" t="s">
        <v>222</v>
      </c>
      <c r="D1458"/>
    </row>
    <row r="1459" spans="1:4" x14ac:dyDescent="0.2">
      <c r="A1459" s="69">
        <v>323170</v>
      </c>
      <c r="B1459" s="70" t="s">
        <v>1668</v>
      </c>
      <c r="C1459" s="71" t="s">
        <v>222</v>
      </c>
      <c r="D1459"/>
    </row>
    <row r="1460" spans="1:4" x14ac:dyDescent="0.2">
      <c r="A1460" s="69">
        <v>310508</v>
      </c>
      <c r="B1460" s="70" t="s">
        <v>1669</v>
      </c>
      <c r="C1460" s="71" t="s">
        <v>222</v>
      </c>
      <c r="D1460"/>
    </row>
    <row r="1461" spans="1:4" x14ac:dyDescent="0.2">
      <c r="A1461" s="69">
        <v>323188</v>
      </c>
      <c r="B1461" s="70" t="s">
        <v>1670</v>
      </c>
      <c r="C1461" s="71" t="s">
        <v>222</v>
      </c>
      <c r="D1461"/>
    </row>
    <row r="1462" spans="1:4" x14ac:dyDescent="0.2">
      <c r="A1462" s="69">
        <v>327361</v>
      </c>
      <c r="B1462" s="70" t="s">
        <v>1671</v>
      </c>
      <c r="C1462" s="71" t="s">
        <v>222</v>
      </c>
      <c r="D1462"/>
    </row>
    <row r="1463" spans="1:4" x14ac:dyDescent="0.2">
      <c r="A1463" s="69">
        <v>313916</v>
      </c>
      <c r="B1463" s="70" t="s">
        <v>1672</v>
      </c>
      <c r="C1463" s="71" t="s">
        <v>222</v>
      </c>
      <c r="D1463"/>
    </row>
    <row r="1464" spans="1:4" x14ac:dyDescent="0.2">
      <c r="A1464" s="69">
        <v>269936</v>
      </c>
      <c r="B1464" s="70" t="s">
        <v>99</v>
      </c>
      <c r="C1464" s="71" t="s">
        <v>222</v>
      </c>
      <c r="D1464"/>
    </row>
    <row r="1465" spans="1:4" x14ac:dyDescent="0.2">
      <c r="A1465" s="69">
        <v>379352</v>
      </c>
      <c r="B1465" s="70" t="s">
        <v>681</v>
      </c>
      <c r="C1465" s="71" t="s">
        <v>222</v>
      </c>
      <c r="D1465"/>
    </row>
    <row r="1466" spans="1:4" x14ac:dyDescent="0.2">
      <c r="A1466" s="69">
        <v>269944</v>
      </c>
      <c r="B1466" s="70" t="s">
        <v>100</v>
      </c>
      <c r="C1466" s="71" t="s">
        <v>222</v>
      </c>
      <c r="D1466"/>
    </row>
    <row r="1467" spans="1:4" x14ac:dyDescent="0.2">
      <c r="A1467" s="69">
        <v>379353</v>
      </c>
      <c r="B1467" s="70" t="s">
        <v>682</v>
      </c>
      <c r="C1467" s="71" t="s">
        <v>222</v>
      </c>
      <c r="D1467"/>
    </row>
    <row r="1468" spans="1:4" x14ac:dyDescent="0.2">
      <c r="A1468" s="69">
        <v>375260</v>
      </c>
      <c r="B1468" s="70" t="s">
        <v>101</v>
      </c>
      <c r="C1468" s="71" t="s">
        <v>222</v>
      </c>
      <c r="D1468"/>
    </row>
    <row r="1469" spans="1:4" x14ac:dyDescent="0.2">
      <c r="A1469" s="69">
        <v>353725</v>
      </c>
      <c r="B1469" s="70" t="s">
        <v>1673</v>
      </c>
      <c r="C1469" s="71" t="s">
        <v>222</v>
      </c>
      <c r="D1469"/>
    </row>
    <row r="1470" spans="1:4" x14ac:dyDescent="0.2">
      <c r="A1470" s="69">
        <v>913657</v>
      </c>
      <c r="B1470" s="70" t="s">
        <v>557</v>
      </c>
      <c r="C1470" s="71" t="s">
        <v>222</v>
      </c>
      <c r="D1470"/>
    </row>
    <row r="1471" spans="1:4" x14ac:dyDescent="0.2">
      <c r="A1471" s="69">
        <v>913656</v>
      </c>
      <c r="B1471" s="70" t="s">
        <v>683</v>
      </c>
      <c r="C1471" s="71" t="s">
        <v>222</v>
      </c>
      <c r="D1471"/>
    </row>
    <row r="1472" spans="1:4" x14ac:dyDescent="0.2">
      <c r="A1472" s="69">
        <v>273003</v>
      </c>
      <c r="B1472" s="70" t="s">
        <v>102</v>
      </c>
      <c r="C1472" s="71" t="s">
        <v>222</v>
      </c>
      <c r="D1472"/>
    </row>
    <row r="1473" spans="1:4" x14ac:dyDescent="0.2">
      <c r="A1473" s="69">
        <v>375259</v>
      </c>
      <c r="B1473" s="70" t="s">
        <v>103</v>
      </c>
      <c r="C1473" s="71" t="s">
        <v>222</v>
      </c>
      <c r="D1473"/>
    </row>
    <row r="1474" spans="1:4" x14ac:dyDescent="0.2">
      <c r="A1474" s="69">
        <v>39636</v>
      </c>
      <c r="B1474" s="70" t="s">
        <v>104</v>
      </c>
      <c r="C1474" s="71" t="s">
        <v>224</v>
      </c>
      <c r="D1474"/>
    </row>
    <row r="1475" spans="1:4" x14ac:dyDescent="0.2">
      <c r="A1475" s="69">
        <v>375323</v>
      </c>
      <c r="B1475" s="70" t="s">
        <v>186</v>
      </c>
      <c r="C1475" s="71" t="s">
        <v>222</v>
      </c>
      <c r="D1475"/>
    </row>
    <row r="1476" spans="1:4" x14ac:dyDescent="0.2">
      <c r="A1476" s="69">
        <v>20354</v>
      </c>
      <c r="B1476" s="70" t="s">
        <v>105</v>
      </c>
      <c r="C1476" s="71" t="s">
        <v>222</v>
      </c>
      <c r="D1476"/>
    </row>
    <row r="1477" spans="1:4" x14ac:dyDescent="0.2">
      <c r="A1477" s="69">
        <v>20347</v>
      </c>
      <c r="B1477" s="70" t="s">
        <v>106</v>
      </c>
      <c r="C1477" s="71" t="s">
        <v>222</v>
      </c>
      <c r="D1477"/>
    </row>
    <row r="1478" spans="1:4" x14ac:dyDescent="0.2">
      <c r="A1478" s="69">
        <v>79780</v>
      </c>
      <c r="B1478" s="70" t="s">
        <v>107</v>
      </c>
      <c r="C1478" s="71" t="s">
        <v>222</v>
      </c>
      <c r="D1478"/>
    </row>
    <row r="1479" spans="1:4" x14ac:dyDescent="0.2">
      <c r="A1479" s="69">
        <v>79822</v>
      </c>
      <c r="B1479" s="70" t="s">
        <v>108</v>
      </c>
      <c r="C1479" s="71" t="s">
        <v>222</v>
      </c>
      <c r="D1479"/>
    </row>
    <row r="1480" spans="1:4" x14ac:dyDescent="0.2">
      <c r="A1480" s="69">
        <v>237768</v>
      </c>
      <c r="B1480" s="70" t="s">
        <v>187</v>
      </c>
      <c r="C1480" s="71" t="s">
        <v>222</v>
      </c>
      <c r="D1480"/>
    </row>
    <row r="1481" spans="1:4" x14ac:dyDescent="0.2">
      <c r="A1481" s="69">
        <v>376852</v>
      </c>
      <c r="B1481" s="70" t="s">
        <v>1686</v>
      </c>
      <c r="C1481" s="71" t="s">
        <v>222</v>
      </c>
      <c r="D1481"/>
    </row>
    <row r="1482" spans="1:4" x14ac:dyDescent="0.2">
      <c r="A1482" s="69">
        <v>78972</v>
      </c>
      <c r="B1482" s="70" t="s">
        <v>1674</v>
      </c>
      <c r="C1482" s="71" t="s">
        <v>224</v>
      </c>
      <c r="D1482"/>
    </row>
    <row r="1483" spans="1:4" x14ac:dyDescent="0.2">
      <c r="A1483" s="69">
        <v>78980</v>
      </c>
      <c r="B1483" s="70" t="s">
        <v>1675</v>
      </c>
      <c r="C1483" s="71" t="s">
        <v>224</v>
      </c>
      <c r="D1483"/>
    </row>
    <row r="1484" spans="1:4" x14ac:dyDescent="0.2">
      <c r="A1484" s="69">
        <v>355258</v>
      </c>
      <c r="B1484" s="70" t="s">
        <v>1676</v>
      </c>
      <c r="C1484" s="71" t="s">
        <v>222</v>
      </c>
      <c r="D1484"/>
    </row>
    <row r="1485" spans="1:4" x14ac:dyDescent="0.2">
      <c r="A1485" s="69">
        <v>355256</v>
      </c>
      <c r="B1485" s="70" t="s">
        <v>1677</v>
      </c>
      <c r="C1485" s="71" t="s">
        <v>222</v>
      </c>
      <c r="D1485"/>
    </row>
    <row r="1486" spans="1:4" x14ac:dyDescent="0.2">
      <c r="A1486" s="69">
        <v>352169</v>
      </c>
      <c r="B1486" s="70" t="s">
        <v>1678</v>
      </c>
      <c r="C1486" s="71" t="s">
        <v>222</v>
      </c>
      <c r="D1486"/>
    </row>
    <row r="1487" spans="1:4" x14ac:dyDescent="0.2">
      <c r="A1487" s="69">
        <v>352168</v>
      </c>
      <c r="B1487" s="70" t="s">
        <v>1679</v>
      </c>
      <c r="C1487" s="71" t="s">
        <v>222</v>
      </c>
      <c r="D1487"/>
    </row>
    <row r="1488" spans="1:4" x14ac:dyDescent="0.2">
      <c r="A1488" s="69">
        <v>355257</v>
      </c>
      <c r="B1488" s="70" t="s">
        <v>1680</v>
      </c>
      <c r="C1488" s="71" t="s">
        <v>222</v>
      </c>
      <c r="D1488"/>
    </row>
    <row r="1489" spans="1:4" x14ac:dyDescent="0.2">
      <c r="A1489" s="69">
        <v>337345</v>
      </c>
      <c r="B1489" s="70" t="s">
        <v>1681</v>
      </c>
      <c r="C1489" s="71" t="s">
        <v>222</v>
      </c>
      <c r="D1489"/>
    </row>
    <row r="1490" spans="1:4" x14ac:dyDescent="0.2">
      <c r="A1490" s="69">
        <v>337337</v>
      </c>
      <c r="B1490" s="70" t="s">
        <v>1682</v>
      </c>
      <c r="C1490" s="71" t="s">
        <v>222</v>
      </c>
      <c r="D1490"/>
    </row>
    <row r="1491" spans="1:4" x14ac:dyDescent="0.2">
      <c r="A1491" s="69">
        <v>337329</v>
      </c>
      <c r="B1491" s="70" t="s">
        <v>1683</v>
      </c>
      <c r="C1491" s="71" t="s">
        <v>222</v>
      </c>
      <c r="D1491"/>
    </row>
    <row r="1492" spans="1:4" x14ac:dyDescent="0.2">
      <c r="A1492" s="69">
        <v>375847</v>
      </c>
      <c r="B1492" s="70" t="s">
        <v>1684</v>
      </c>
      <c r="C1492" s="71" t="s">
        <v>222</v>
      </c>
      <c r="D1492"/>
    </row>
    <row r="1493" spans="1:4" x14ac:dyDescent="0.2">
      <c r="A1493" s="69">
        <v>285569</v>
      </c>
      <c r="B1493" s="70" t="s">
        <v>1685</v>
      </c>
      <c r="C1493" s="71" t="s">
        <v>222</v>
      </c>
      <c r="D1493"/>
    </row>
    <row r="1494" spans="1:4" x14ac:dyDescent="0.2">
      <c r="A1494" s="69">
        <v>284984</v>
      </c>
      <c r="B1494" s="70" t="s">
        <v>1116</v>
      </c>
      <c r="C1494" s="71" t="s">
        <v>222</v>
      </c>
      <c r="D1494"/>
    </row>
    <row r="1495" spans="1:4" x14ac:dyDescent="0.2">
      <c r="A1495" s="69">
        <v>20370</v>
      </c>
      <c r="B1495" s="70" t="s">
        <v>109</v>
      </c>
      <c r="C1495" s="71" t="s">
        <v>222</v>
      </c>
      <c r="D1495"/>
    </row>
    <row r="1496" spans="1:4" x14ac:dyDescent="0.2">
      <c r="A1496" s="69">
        <v>20388</v>
      </c>
      <c r="B1496" s="70" t="s">
        <v>110</v>
      </c>
      <c r="C1496" s="71" t="s">
        <v>222</v>
      </c>
      <c r="D1496"/>
    </row>
    <row r="1497" spans="1:4" x14ac:dyDescent="0.2">
      <c r="A1497" s="69">
        <v>20362</v>
      </c>
      <c r="B1497" s="70" t="s">
        <v>111</v>
      </c>
      <c r="C1497" s="71" t="s">
        <v>222</v>
      </c>
      <c r="D1497"/>
    </row>
    <row r="1498" spans="1:4" x14ac:dyDescent="0.2">
      <c r="A1498" s="69">
        <v>288860</v>
      </c>
      <c r="B1498" s="70" t="s">
        <v>112</v>
      </c>
      <c r="C1498" s="71" t="s">
        <v>222</v>
      </c>
      <c r="D1498"/>
    </row>
    <row r="1499" spans="1:4" x14ac:dyDescent="0.2">
      <c r="A1499" s="69">
        <v>237156</v>
      </c>
      <c r="B1499" s="70" t="s">
        <v>113</v>
      </c>
      <c r="C1499" s="71" t="s">
        <v>222</v>
      </c>
      <c r="D1499"/>
    </row>
    <row r="1500" spans="1:4" x14ac:dyDescent="0.2">
      <c r="A1500" s="69">
        <v>20396</v>
      </c>
      <c r="B1500" s="70" t="s">
        <v>114</v>
      </c>
      <c r="C1500" s="71" t="s">
        <v>222</v>
      </c>
      <c r="D1500"/>
    </row>
    <row r="1501" spans="1:4" x14ac:dyDescent="0.2">
      <c r="A1501" s="69">
        <v>231647</v>
      </c>
      <c r="B1501" s="70" t="s">
        <v>1687</v>
      </c>
      <c r="C1501" s="71" t="s">
        <v>224</v>
      </c>
      <c r="D1501"/>
    </row>
    <row r="1502" spans="1:4" x14ac:dyDescent="0.2">
      <c r="A1502" s="69">
        <v>18481</v>
      </c>
      <c r="B1502" s="70" t="s">
        <v>115</v>
      </c>
      <c r="C1502" s="71" t="s">
        <v>222</v>
      </c>
      <c r="D1502"/>
    </row>
    <row r="1503" spans="1:4" x14ac:dyDescent="0.2">
      <c r="A1503" s="69">
        <v>18507</v>
      </c>
      <c r="B1503" s="70" t="s">
        <v>116</v>
      </c>
      <c r="C1503" s="71" t="s">
        <v>222</v>
      </c>
      <c r="D1503"/>
    </row>
    <row r="1504" spans="1:4" x14ac:dyDescent="0.2">
      <c r="A1504" s="69">
        <v>700677</v>
      </c>
      <c r="B1504" s="70" t="s">
        <v>1688</v>
      </c>
      <c r="C1504" s="71" t="s">
        <v>226</v>
      </c>
      <c r="D1504"/>
    </row>
    <row r="1505" spans="1:4" x14ac:dyDescent="0.2">
      <c r="A1505" s="69">
        <v>700217</v>
      </c>
      <c r="B1505" s="70" t="s">
        <v>1740</v>
      </c>
      <c r="C1505" s="71" t="s">
        <v>226</v>
      </c>
      <c r="D1505"/>
    </row>
    <row r="1506" spans="1:4" x14ac:dyDescent="0.2">
      <c r="A1506" s="69">
        <v>700270</v>
      </c>
      <c r="B1506" s="70" t="s">
        <v>1741</v>
      </c>
      <c r="C1506" s="71" t="s">
        <v>226</v>
      </c>
      <c r="D1506"/>
    </row>
    <row r="1507" spans="1:4" x14ac:dyDescent="0.2">
      <c r="A1507" s="69">
        <v>700218</v>
      </c>
      <c r="B1507" s="70" t="s">
        <v>1745</v>
      </c>
      <c r="C1507" s="71" t="s">
        <v>226</v>
      </c>
      <c r="D1507"/>
    </row>
    <row r="1508" spans="1:4" x14ac:dyDescent="0.2">
      <c r="A1508" s="69">
        <v>700685</v>
      </c>
      <c r="B1508" s="70" t="s">
        <v>1742</v>
      </c>
      <c r="C1508" s="71" t="s">
        <v>226</v>
      </c>
      <c r="D1508"/>
    </row>
    <row r="1509" spans="1:4" x14ac:dyDescent="0.2">
      <c r="A1509" s="69">
        <v>700274</v>
      </c>
      <c r="B1509" s="70" t="s">
        <v>1743</v>
      </c>
      <c r="C1509" s="71" t="s">
        <v>226</v>
      </c>
      <c r="D1509"/>
    </row>
    <row r="1510" spans="1:4" x14ac:dyDescent="0.2">
      <c r="A1510" s="69">
        <v>701083</v>
      </c>
      <c r="B1510" s="70" t="s">
        <v>1744</v>
      </c>
      <c r="C1510" s="71" t="s">
        <v>226</v>
      </c>
      <c r="D1510"/>
    </row>
    <row r="1511" spans="1:4" x14ac:dyDescent="0.2">
      <c r="A1511" s="69">
        <v>700271</v>
      </c>
      <c r="B1511" s="70" t="s">
        <v>1689</v>
      </c>
      <c r="C1511" s="71" t="s">
        <v>226</v>
      </c>
      <c r="D1511"/>
    </row>
    <row r="1512" spans="1:4" x14ac:dyDescent="0.2">
      <c r="A1512" s="69">
        <v>700681</v>
      </c>
      <c r="B1512" s="70" t="s">
        <v>1690</v>
      </c>
      <c r="C1512" s="71" t="s">
        <v>226</v>
      </c>
      <c r="D1512"/>
    </row>
    <row r="1513" spans="1:4" x14ac:dyDescent="0.2">
      <c r="A1513" s="69">
        <v>700686</v>
      </c>
      <c r="B1513" s="70" t="s">
        <v>1691</v>
      </c>
      <c r="C1513" s="71" t="s">
        <v>226</v>
      </c>
      <c r="D1513"/>
    </row>
    <row r="1514" spans="1:4" x14ac:dyDescent="0.2">
      <c r="A1514" s="69">
        <v>376791</v>
      </c>
      <c r="B1514" s="70" t="s">
        <v>1692</v>
      </c>
      <c r="C1514" s="71" t="s">
        <v>222</v>
      </c>
      <c r="D1514"/>
    </row>
    <row r="1515" spans="1:4" x14ac:dyDescent="0.2">
      <c r="A1515" s="69">
        <v>376199</v>
      </c>
      <c r="B1515" s="70" t="s">
        <v>117</v>
      </c>
      <c r="C1515" s="71" t="s">
        <v>222</v>
      </c>
      <c r="D1515"/>
    </row>
    <row r="1516" spans="1:4" x14ac:dyDescent="0.2">
      <c r="A1516" s="69">
        <v>18309</v>
      </c>
      <c r="B1516" s="70" t="s">
        <v>118</v>
      </c>
      <c r="C1516" s="71" t="s">
        <v>224</v>
      </c>
      <c r="D1516"/>
    </row>
    <row r="1517" spans="1:4" x14ac:dyDescent="0.2">
      <c r="A1517" s="69">
        <v>352722</v>
      </c>
      <c r="B1517" s="70" t="s">
        <v>1693</v>
      </c>
      <c r="C1517" s="71" t="s">
        <v>222</v>
      </c>
      <c r="D1517"/>
    </row>
    <row r="1518" spans="1:4" x14ac:dyDescent="0.2">
      <c r="A1518" s="69">
        <v>220087</v>
      </c>
      <c r="B1518" s="70" t="s">
        <v>189</v>
      </c>
      <c r="C1518" s="71" t="s">
        <v>223</v>
      </c>
      <c r="D1518"/>
    </row>
    <row r="1519" spans="1:4" x14ac:dyDescent="0.2">
      <c r="A1519" s="69">
        <v>219790</v>
      </c>
      <c r="B1519" s="70" t="s">
        <v>190</v>
      </c>
      <c r="C1519" s="71" t="s">
        <v>223</v>
      </c>
      <c r="D1519"/>
    </row>
    <row r="1520" spans="1:4" x14ac:dyDescent="0.2">
      <c r="A1520" s="69">
        <v>219808</v>
      </c>
      <c r="B1520" s="70" t="s">
        <v>119</v>
      </c>
      <c r="C1520" s="71" t="s">
        <v>223</v>
      </c>
      <c r="D1520"/>
    </row>
    <row r="1521" spans="1:4" x14ac:dyDescent="0.2">
      <c r="A1521" s="69">
        <v>219824</v>
      </c>
      <c r="B1521" s="70" t="s">
        <v>120</v>
      </c>
      <c r="C1521" s="71" t="s">
        <v>223</v>
      </c>
      <c r="D1521"/>
    </row>
    <row r="1522" spans="1:4" x14ac:dyDescent="0.2">
      <c r="A1522" s="69">
        <v>219840</v>
      </c>
      <c r="B1522" s="70" t="s">
        <v>191</v>
      </c>
      <c r="C1522" s="71" t="s">
        <v>223</v>
      </c>
      <c r="D1522"/>
    </row>
    <row r="1523" spans="1:4" x14ac:dyDescent="0.2">
      <c r="A1523" s="69">
        <v>220186</v>
      </c>
      <c r="B1523" s="70" t="s">
        <v>192</v>
      </c>
      <c r="C1523" s="71" t="s">
        <v>225</v>
      </c>
      <c r="D1523"/>
    </row>
    <row r="1524" spans="1:4" x14ac:dyDescent="0.2">
      <c r="A1524" s="69">
        <v>294017</v>
      </c>
      <c r="B1524" s="70" t="s">
        <v>121</v>
      </c>
      <c r="C1524" s="71" t="s">
        <v>222</v>
      </c>
      <c r="D1524"/>
    </row>
    <row r="1525" spans="1:4" x14ac:dyDescent="0.2">
      <c r="A1525" s="69">
        <v>78162</v>
      </c>
      <c r="B1525" s="70" t="s">
        <v>122</v>
      </c>
      <c r="C1525" s="71" t="s">
        <v>223</v>
      </c>
      <c r="D1525"/>
    </row>
    <row r="1526" spans="1:4" x14ac:dyDescent="0.2">
      <c r="A1526" s="69">
        <v>207100</v>
      </c>
      <c r="B1526" s="70" t="s">
        <v>193</v>
      </c>
      <c r="C1526" s="71" t="s">
        <v>222</v>
      </c>
      <c r="D1526"/>
    </row>
    <row r="1527" spans="1:4" x14ac:dyDescent="0.2">
      <c r="A1527" s="69">
        <v>378263</v>
      </c>
      <c r="B1527" s="70" t="s">
        <v>1694</v>
      </c>
      <c r="C1527" s="71" t="s">
        <v>222</v>
      </c>
      <c r="D1527"/>
    </row>
    <row r="1528" spans="1:4" x14ac:dyDescent="0.2">
      <c r="A1528" s="69">
        <v>1842</v>
      </c>
      <c r="B1528" s="70" t="s">
        <v>123</v>
      </c>
      <c r="C1528" s="71" t="s">
        <v>223</v>
      </c>
      <c r="D1528"/>
    </row>
    <row r="1529" spans="1:4" x14ac:dyDescent="0.2">
      <c r="A1529" s="69">
        <v>1826</v>
      </c>
      <c r="B1529" s="70" t="s">
        <v>124</v>
      </c>
      <c r="C1529" s="71" t="s">
        <v>223</v>
      </c>
      <c r="D1529"/>
    </row>
    <row r="1530" spans="1:4" x14ac:dyDescent="0.2">
      <c r="A1530" s="69">
        <v>1834</v>
      </c>
      <c r="B1530" s="70" t="s">
        <v>1695</v>
      </c>
      <c r="C1530" s="71" t="s">
        <v>223</v>
      </c>
      <c r="D1530"/>
    </row>
    <row r="1531" spans="1:4" x14ac:dyDescent="0.2">
      <c r="A1531" s="69">
        <v>1784</v>
      </c>
      <c r="B1531" s="70" t="s">
        <v>1696</v>
      </c>
      <c r="C1531" s="71" t="s">
        <v>223</v>
      </c>
      <c r="D1531"/>
    </row>
    <row r="1532" spans="1:4" x14ac:dyDescent="0.2">
      <c r="A1532" s="69">
        <v>294009</v>
      </c>
      <c r="B1532" s="70" t="s">
        <v>125</v>
      </c>
      <c r="C1532" s="71" t="s">
        <v>222</v>
      </c>
      <c r="D1532"/>
    </row>
    <row r="1533" spans="1:4" x14ac:dyDescent="0.2">
      <c r="A1533" s="69">
        <v>1800</v>
      </c>
      <c r="B1533" s="70" t="s">
        <v>194</v>
      </c>
      <c r="C1533" s="71" t="s">
        <v>223</v>
      </c>
      <c r="D1533"/>
    </row>
    <row r="1534" spans="1:4" x14ac:dyDescent="0.2">
      <c r="A1534" s="69">
        <v>1867</v>
      </c>
      <c r="B1534" s="70" t="s">
        <v>195</v>
      </c>
      <c r="C1534" s="71" t="s">
        <v>223</v>
      </c>
      <c r="D1534"/>
    </row>
    <row r="1535" spans="1:4" x14ac:dyDescent="0.2">
      <c r="A1535" s="69">
        <v>1776</v>
      </c>
      <c r="B1535" s="70" t="s">
        <v>196</v>
      </c>
      <c r="C1535" s="71" t="s">
        <v>223</v>
      </c>
      <c r="D1535"/>
    </row>
    <row r="1536" spans="1:4" x14ac:dyDescent="0.2">
      <c r="A1536" s="69">
        <v>207589</v>
      </c>
      <c r="B1536" s="70" t="s">
        <v>197</v>
      </c>
      <c r="C1536" s="71" t="s">
        <v>223</v>
      </c>
      <c r="D1536"/>
    </row>
    <row r="1537" spans="1:4" x14ac:dyDescent="0.2">
      <c r="A1537" s="69">
        <v>219774</v>
      </c>
      <c r="B1537" s="70" t="s">
        <v>198</v>
      </c>
      <c r="C1537" s="71" t="s">
        <v>223</v>
      </c>
      <c r="D1537"/>
    </row>
    <row r="1538" spans="1:4" x14ac:dyDescent="0.2">
      <c r="A1538" s="69">
        <v>377762</v>
      </c>
      <c r="B1538" s="70" t="s">
        <v>1697</v>
      </c>
      <c r="C1538" s="71" t="s">
        <v>223</v>
      </c>
      <c r="D1538"/>
    </row>
    <row r="1539" spans="1:4" x14ac:dyDescent="0.2">
      <c r="A1539" s="69">
        <v>338004</v>
      </c>
      <c r="B1539" s="70" t="s">
        <v>126</v>
      </c>
      <c r="C1539" s="71" t="s">
        <v>223</v>
      </c>
      <c r="D1539"/>
    </row>
    <row r="1540" spans="1:4" x14ac:dyDescent="0.2">
      <c r="A1540" s="69">
        <v>372697</v>
      </c>
      <c r="B1540" s="70" t="s">
        <v>127</v>
      </c>
      <c r="C1540" s="71" t="s">
        <v>222</v>
      </c>
      <c r="D1540"/>
    </row>
    <row r="1541" spans="1:4" x14ac:dyDescent="0.2">
      <c r="A1541" s="69">
        <v>256032</v>
      </c>
      <c r="B1541" s="70" t="s">
        <v>128</v>
      </c>
      <c r="C1541" s="71" t="s">
        <v>223</v>
      </c>
      <c r="D1541"/>
    </row>
    <row r="1542" spans="1:4" x14ac:dyDescent="0.2">
      <c r="A1542" s="69">
        <v>237867</v>
      </c>
      <c r="B1542" s="70" t="s">
        <v>199</v>
      </c>
      <c r="C1542" s="71" t="s">
        <v>223</v>
      </c>
      <c r="D1542"/>
    </row>
    <row r="1543" spans="1:4" x14ac:dyDescent="0.2">
      <c r="A1543" s="69">
        <v>220178</v>
      </c>
      <c r="B1543" s="70" t="s">
        <v>129</v>
      </c>
      <c r="C1543" s="71" t="s">
        <v>223</v>
      </c>
      <c r="D1543"/>
    </row>
    <row r="1544" spans="1:4" x14ac:dyDescent="0.2">
      <c r="A1544" s="69">
        <v>310185</v>
      </c>
      <c r="B1544" s="70" t="s">
        <v>200</v>
      </c>
      <c r="C1544" s="71" t="s">
        <v>223</v>
      </c>
      <c r="D1544"/>
    </row>
    <row r="1545" spans="1:4" x14ac:dyDescent="0.2">
      <c r="A1545" s="69">
        <v>260463</v>
      </c>
      <c r="B1545" s="70" t="s">
        <v>1698</v>
      </c>
      <c r="C1545" s="71" t="s">
        <v>222</v>
      </c>
      <c r="D1545"/>
    </row>
    <row r="1546" spans="1:4" x14ac:dyDescent="0.2">
      <c r="A1546" s="69">
        <v>207464</v>
      </c>
      <c r="B1546" s="70" t="s">
        <v>130</v>
      </c>
      <c r="C1546" s="71" t="s">
        <v>201</v>
      </c>
      <c r="D1546"/>
    </row>
    <row r="1547" spans="1:4" x14ac:dyDescent="0.2">
      <c r="A1547" s="69">
        <v>207340</v>
      </c>
      <c r="B1547" s="70" t="s">
        <v>131</v>
      </c>
      <c r="C1547" s="71" t="s">
        <v>222</v>
      </c>
      <c r="D1547"/>
    </row>
    <row r="1548" spans="1:4" x14ac:dyDescent="0.2">
      <c r="A1548" s="69">
        <v>207126</v>
      </c>
      <c r="B1548" s="70" t="s">
        <v>202</v>
      </c>
      <c r="C1548" s="71" t="s">
        <v>222</v>
      </c>
      <c r="D1548"/>
    </row>
    <row r="1549" spans="1:4" x14ac:dyDescent="0.2">
      <c r="A1549" s="69">
        <v>207266</v>
      </c>
      <c r="B1549" s="70" t="s">
        <v>1045</v>
      </c>
      <c r="C1549" s="71" t="s">
        <v>222</v>
      </c>
      <c r="D1549"/>
    </row>
    <row r="1550" spans="1:4" x14ac:dyDescent="0.2">
      <c r="A1550" s="69">
        <v>207191</v>
      </c>
      <c r="B1550" s="70" t="s">
        <v>788</v>
      </c>
      <c r="C1550" s="71" t="s">
        <v>222</v>
      </c>
      <c r="D1550"/>
    </row>
    <row r="1551" spans="1:4" x14ac:dyDescent="0.2">
      <c r="A1551" s="69">
        <v>207134</v>
      </c>
      <c r="B1551" s="70" t="s">
        <v>203</v>
      </c>
      <c r="C1551" s="71" t="s">
        <v>222</v>
      </c>
      <c r="D1551"/>
    </row>
    <row r="1552" spans="1:4" x14ac:dyDescent="0.2">
      <c r="A1552" s="69">
        <v>310268</v>
      </c>
      <c r="B1552" s="70" t="s">
        <v>1699</v>
      </c>
      <c r="C1552" s="71" t="s">
        <v>223</v>
      </c>
      <c r="D1552"/>
    </row>
    <row r="1553" spans="1:4" x14ac:dyDescent="0.2">
      <c r="A1553" s="69">
        <v>237883</v>
      </c>
      <c r="B1553" s="70" t="s">
        <v>132</v>
      </c>
      <c r="C1553" s="71" t="s">
        <v>222</v>
      </c>
      <c r="D1553"/>
    </row>
    <row r="1554" spans="1:4" x14ac:dyDescent="0.2">
      <c r="A1554" s="69">
        <v>237065</v>
      </c>
      <c r="B1554" s="70" t="s">
        <v>133</v>
      </c>
      <c r="C1554" s="71" t="s">
        <v>222</v>
      </c>
      <c r="D1554"/>
    </row>
    <row r="1555" spans="1:4" x14ac:dyDescent="0.2">
      <c r="A1555" s="69">
        <v>237073</v>
      </c>
      <c r="B1555" s="70" t="s">
        <v>134</v>
      </c>
      <c r="C1555" s="71" t="s">
        <v>222</v>
      </c>
      <c r="D1555"/>
    </row>
    <row r="1556" spans="1:4" x14ac:dyDescent="0.2">
      <c r="A1556" s="69">
        <v>237081</v>
      </c>
      <c r="B1556" s="70" t="s">
        <v>135</v>
      </c>
      <c r="C1556" s="71" t="s">
        <v>222</v>
      </c>
      <c r="D1556"/>
    </row>
    <row r="1557" spans="1:4" x14ac:dyDescent="0.2">
      <c r="A1557" s="69">
        <v>237818</v>
      </c>
      <c r="B1557" s="70" t="s">
        <v>136</v>
      </c>
      <c r="C1557" s="71" t="s">
        <v>222</v>
      </c>
      <c r="D1557"/>
    </row>
    <row r="1558" spans="1:4" x14ac:dyDescent="0.2">
      <c r="A1558" s="69">
        <v>237826</v>
      </c>
      <c r="B1558" s="70" t="s">
        <v>137</v>
      </c>
      <c r="C1558" s="71" t="s">
        <v>222</v>
      </c>
      <c r="D1558"/>
    </row>
    <row r="1559" spans="1:4" x14ac:dyDescent="0.2">
      <c r="A1559" s="69">
        <v>237834</v>
      </c>
      <c r="B1559" s="70" t="s">
        <v>138</v>
      </c>
      <c r="C1559" s="71" t="s">
        <v>222</v>
      </c>
      <c r="D1559"/>
    </row>
    <row r="1560" spans="1:4" x14ac:dyDescent="0.2">
      <c r="A1560" s="69">
        <v>80242</v>
      </c>
      <c r="B1560" s="70" t="s">
        <v>1746</v>
      </c>
      <c r="C1560" s="71" t="s">
        <v>222</v>
      </c>
      <c r="D1560"/>
    </row>
    <row r="1561" spans="1:4" x14ac:dyDescent="0.2">
      <c r="A1561" s="69">
        <v>237792</v>
      </c>
      <c r="B1561" s="70" t="s">
        <v>139</v>
      </c>
      <c r="C1561" s="71" t="s">
        <v>222</v>
      </c>
      <c r="D1561"/>
    </row>
    <row r="1562" spans="1:4" x14ac:dyDescent="0.2">
      <c r="A1562" s="69">
        <v>237842</v>
      </c>
      <c r="B1562" s="70" t="s">
        <v>204</v>
      </c>
      <c r="C1562" s="71" t="s">
        <v>222</v>
      </c>
      <c r="D1562"/>
    </row>
    <row r="1563" spans="1:4" x14ac:dyDescent="0.2">
      <c r="A1563" s="69">
        <v>377189</v>
      </c>
      <c r="B1563" s="70" t="s">
        <v>1046</v>
      </c>
      <c r="C1563" s="71" t="s">
        <v>222</v>
      </c>
      <c r="D1563"/>
    </row>
    <row r="1564" spans="1:4" x14ac:dyDescent="0.2">
      <c r="A1564" s="69">
        <v>20479</v>
      </c>
      <c r="B1564" s="70" t="s">
        <v>140</v>
      </c>
      <c r="C1564" s="71" t="s">
        <v>222</v>
      </c>
      <c r="D1564"/>
    </row>
    <row r="1565" spans="1:4" x14ac:dyDescent="0.2">
      <c r="A1565" s="69">
        <v>354902</v>
      </c>
      <c r="B1565" s="70" t="s">
        <v>1700</v>
      </c>
      <c r="C1565" s="71" t="s">
        <v>222</v>
      </c>
      <c r="D1565"/>
    </row>
    <row r="1566" spans="1:4" x14ac:dyDescent="0.2">
      <c r="A1566" s="69">
        <v>377203</v>
      </c>
      <c r="B1566" s="70" t="s">
        <v>1701</v>
      </c>
      <c r="C1566" s="71" t="s">
        <v>222</v>
      </c>
      <c r="D1566"/>
    </row>
    <row r="1567" spans="1:4" x14ac:dyDescent="0.2">
      <c r="A1567" s="69">
        <v>354903</v>
      </c>
      <c r="B1567" s="70" t="s">
        <v>1702</v>
      </c>
      <c r="C1567" s="71" t="s">
        <v>222</v>
      </c>
      <c r="D1567"/>
    </row>
    <row r="1568" spans="1:4" x14ac:dyDescent="0.2">
      <c r="A1568" s="69">
        <v>259374</v>
      </c>
      <c r="B1568" s="70" t="s">
        <v>1703</v>
      </c>
      <c r="C1568" s="71" t="s">
        <v>222</v>
      </c>
      <c r="D1568"/>
    </row>
    <row r="1569" spans="1:4" x14ac:dyDescent="0.2">
      <c r="A1569" s="69">
        <v>379044</v>
      </c>
      <c r="B1569" s="70" t="s">
        <v>527</v>
      </c>
      <c r="C1569" s="71" t="s">
        <v>222</v>
      </c>
      <c r="D1569"/>
    </row>
    <row r="1570" spans="1:4" x14ac:dyDescent="0.2">
      <c r="A1570" s="69">
        <v>377204</v>
      </c>
      <c r="B1570" s="70" t="s">
        <v>1747</v>
      </c>
      <c r="C1570" s="71" t="s">
        <v>222</v>
      </c>
      <c r="D1570"/>
    </row>
    <row r="1571" spans="1:4" x14ac:dyDescent="0.2">
      <c r="A1571" s="69">
        <v>376242</v>
      </c>
      <c r="B1571" s="70" t="s">
        <v>684</v>
      </c>
      <c r="C1571" s="71" t="s">
        <v>222</v>
      </c>
      <c r="D1571"/>
    </row>
    <row r="1572" spans="1:4" x14ac:dyDescent="0.2">
      <c r="A1572" s="69">
        <v>376243</v>
      </c>
      <c r="B1572" s="70" t="s">
        <v>685</v>
      </c>
      <c r="C1572" s="71" t="s">
        <v>222</v>
      </c>
      <c r="D1572"/>
    </row>
    <row r="1573" spans="1:4" x14ac:dyDescent="0.2">
      <c r="A1573" s="69">
        <v>20404</v>
      </c>
      <c r="B1573" s="70" t="s">
        <v>141</v>
      </c>
      <c r="C1573" s="71" t="s">
        <v>222</v>
      </c>
      <c r="D1573"/>
    </row>
    <row r="1574" spans="1:4" x14ac:dyDescent="0.2">
      <c r="A1574" s="69">
        <v>18440</v>
      </c>
      <c r="B1574" s="70" t="s">
        <v>789</v>
      </c>
      <c r="C1574" s="71" t="s">
        <v>222</v>
      </c>
      <c r="D1574"/>
    </row>
    <row r="1575" spans="1:4" x14ac:dyDescent="0.2">
      <c r="A1575" s="69">
        <v>237776</v>
      </c>
      <c r="B1575" s="70" t="s">
        <v>1047</v>
      </c>
      <c r="C1575" s="71" t="s">
        <v>222</v>
      </c>
      <c r="D1575"/>
    </row>
    <row r="1576" spans="1:4" x14ac:dyDescent="0.2">
      <c r="A1576" s="69">
        <v>237172</v>
      </c>
      <c r="B1576" s="70" t="s">
        <v>142</v>
      </c>
      <c r="C1576" s="71" t="s">
        <v>222</v>
      </c>
      <c r="D1576"/>
    </row>
    <row r="1577" spans="1:4" x14ac:dyDescent="0.2">
      <c r="A1577" s="69">
        <v>20412</v>
      </c>
      <c r="B1577" s="70" t="s">
        <v>143</v>
      </c>
      <c r="C1577" s="71" t="s">
        <v>222</v>
      </c>
      <c r="D1577"/>
    </row>
    <row r="1578" spans="1:4" x14ac:dyDescent="0.2">
      <c r="A1578" s="69">
        <v>235002</v>
      </c>
      <c r="B1578" s="70" t="s">
        <v>1704</v>
      </c>
      <c r="C1578" s="71" t="s">
        <v>222</v>
      </c>
      <c r="D1578"/>
    </row>
    <row r="1579" spans="1:4" x14ac:dyDescent="0.2">
      <c r="A1579" s="69">
        <v>237180</v>
      </c>
      <c r="B1579" s="70" t="s">
        <v>1705</v>
      </c>
      <c r="C1579" s="71" t="s">
        <v>222</v>
      </c>
      <c r="D1579"/>
    </row>
    <row r="1580" spans="1:4" x14ac:dyDescent="0.2">
      <c r="A1580" s="69">
        <v>288704</v>
      </c>
      <c r="B1580" s="70" t="s">
        <v>144</v>
      </c>
      <c r="C1580" s="71" t="s">
        <v>222</v>
      </c>
      <c r="D1580"/>
    </row>
    <row r="1581" spans="1:4" x14ac:dyDescent="0.2">
      <c r="A1581" s="69">
        <v>214338</v>
      </c>
      <c r="B1581" s="70" t="s">
        <v>1048</v>
      </c>
      <c r="C1581" s="71" t="s">
        <v>224</v>
      </c>
      <c r="D1581"/>
    </row>
    <row r="1582" spans="1:4" x14ac:dyDescent="0.2">
      <c r="A1582" s="69">
        <v>311340</v>
      </c>
      <c r="B1582" s="70" t="s">
        <v>1706</v>
      </c>
      <c r="C1582" s="71" t="s">
        <v>222</v>
      </c>
      <c r="D1582"/>
    </row>
    <row r="1583" spans="1:4" x14ac:dyDescent="0.2">
      <c r="A1583" s="69">
        <v>237164</v>
      </c>
      <c r="B1583" s="70" t="s">
        <v>145</v>
      </c>
      <c r="C1583" s="71" t="s">
        <v>222</v>
      </c>
      <c r="D1583"/>
    </row>
    <row r="1584" spans="1:4" x14ac:dyDescent="0.2">
      <c r="A1584" s="69">
        <v>237099</v>
      </c>
      <c r="B1584" s="70" t="s">
        <v>146</v>
      </c>
      <c r="C1584" s="71" t="s">
        <v>222</v>
      </c>
      <c r="D1584"/>
    </row>
    <row r="1585" spans="1:4" x14ac:dyDescent="0.2">
      <c r="A1585" s="69">
        <v>231555</v>
      </c>
      <c r="B1585" s="70" t="s">
        <v>147</v>
      </c>
      <c r="C1585" s="71" t="s">
        <v>222</v>
      </c>
      <c r="D1585"/>
    </row>
    <row r="1586" spans="1:4" x14ac:dyDescent="0.2">
      <c r="A1586" s="69">
        <v>8268</v>
      </c>
      <c r="B1586" s="70" t="s">
        <v>148</v>
      </c>
      <c r="C1586" s="71" t="s">
        <v>222</v>
      </c>
      <c r="D1586"/>
    </row>
    <row r="1587" spans="1:4" x14ac:dyDescent="0.2">
      <c r="A1587" s="69">
        <v>8276</v>
      </c>
      <c r="B1587" s="70" t="s">
        <v>149</v>
      </c>
      <c r="C1587" s="71" t="s">
        <v>224</v>
      </c>
      <c r="D1587"/>
    </row>
    <row r="1588" spans="1:4" x14ac:dyDescent="0.2">
      <c r="A1588" s="69">
        <v>375859</v>
      </c>
      <c r="B1588" s="70" t="s">
        <v>150</v>
      </c>
      <c r="C1588" s="71" t="s">
        <v>224</v>
      </c>
      <c r="D1588"/>
    </row>
    <row r="1589" spans="1:4" x14ac:dyDescent="0.2">
      <c r="A1589" s="69">
        <v>297713</v>
      </c>
      <c r="B1589" s="70" t="s">
        <v>151</v>
      </c>
      <c r="C1589" s="71" t="s">
        <v>222</v>
      </c>
      <c r="D1589"/>
    </row>
    <row r="1590" spans="1:4" x14ac:dyDescent="0.2">
      <c r="A1590" s="69">
        <v>297739</v>
      </c>
      <c r="B1590" s="70" t="s">
        <v>152</v>
      </c>
      <c r="C1590" s="71" t="s">
        <v>222</v>
      </c>
      <c r="D1590"/>
    </row>
    <row r="1591" spans="1:4" x14ac:dyDescent="0.2">
      <c r="A1591" s="69">
        <v>371891</v>
      </c>
      <c r="B1591" s="70" t="s">
        <v>205</v>
      </c>
      <c r="C1591" s="71" t="s">
        <v>224</v>
      </c>
      <c r="D1591"/>
    </row>
    <row r="1592" spans="1:4" x14ac:dyDescent="0.2">
      <c r="A1592" s="69">
        <v>376336</v>
      </c>
      <c r="B1592" s="70" t="s">
        <v>153</v>
      </c>
      <c r="C1592" s="71" t="s">
        <v>222</v>
      </c>
      <c r="D1592"/>
    </row>
    <row r="1593" spans="1:4" x14ac:dyDescent="0.2">
      <c r="A1593" s="69">
        <v>376337</v>
      </c>
      <c r="B1593" s="70" t="s">
        <v>154</v>
      </c>
      <c r="C1593" s="71" t="s">
        <v>222</v>
      </c>
      <c r="D1593"/>
    </row>
    <row r="1594" spans="1:4" x14ac:dyDescent="0.2">
      <c r="A1594" s="69">
        <v>376334</v>
      </c>
      <c r="B1594" s="70" t="s">
        <v>155</v>
      </c>
      <c r="C1594" s="71" t="s">
        <v>222</v>
      </c>
      <c r="D1594"/>
    </row>
    <row r="1595" spans="1:4" x14ac:dyDescent="0.2">
      <c r="A1595" s="69">
        <v>376335</v>
      </c>
      <c r="B1595" s="70" t="s">
        <v>156</v>
      </c>
      <c r="C1595" s="71" t="s">
        <v>222</v>
      </c>
      <c r="D1595"/>
    </row>
    <row r="1596" spans="1:4" x14ac:dyDescent="0.2">
      <c r="A1596" s="69">
        <v>242370</v>
      </c>
      <c r="B1596" s="70" t="s">
        <v>206</v>
      </c>
      <c r="C1596" s="71" t="s">
        <v>222</v>
      </c>
      <c r="D1596"/>
    </row>
    <row r="1597" spans="1:4" x14ac:dyDescent="0.2">
      <c r="A1597" s="69">
        <v>242537</v>
      </c>
      <c r="B1597" s="70" t="s">
        <v>207</v>
      </c>
      <c r="C1597" s="71" t="s">
        <v>222</v>
      </c>
      <c r="D1597"/>
    </row>
    <row r="1598" spans="1:4" x14ac:dyDescent="0.2">
      <c r="A1598" s="69">
        <v>377343</v>
      </c>
      <c r="B1598" s="70" t="s">
        <v>412</v>
      </c>
      <c r="C1598" s="71" t="s">
        <v>222</v>
      </c>
      <c r="D1598"/>
    </row>
    <row r="1599" spans="1:4" x14ac:dyDescent="0.2">
      <c r="A1599" s="69">
        <v>242297</v>
      </c>
      <c r="B1599" s="70" t="s">
        <v>1049</v>
      </c>
      <c r="C1599" s="71" t="s">
        <v>222</v>
      </c>
      <c r="D1599"/>
    </row>
    <row r="1600" spans="1:4" x14ac:dyDescent="0.2">
      <c r="A1600" s="69">
        <v>242453</v>
      </c>
      <c r="B1600" s="70" t="s">
        <v>1050</v>
      </c>
      <c r="C1600" s="71" t="s">
        <v>222</v>
      </c>
      <c r="D1600"/>
    </row>
    <row r="1601" spans="1:4" x14ac:dyDescent="0.2">
      <c r="A1601" s="69">
        <v>377340</v>
      </c>
      <c r="B1601" s="70" t="s">
        <v>413</v>
      </c>
      <c r="C1601" s="71" t="s">
        <v>222</v>
      </c>
      <c r="D1601"/>
    </row>
    <row r="1602" spans="1:4" x14ac:dyDescent="0.2">
      <c r="A1602" s="69">
        <v>242305</v>
      </c>
      <c r="B1602" s="70" t="s">
        <v>1051</v>
      </c>
      <c r="C1602" s="71" t="s">
        <v>222</v>
      </c>
      <c r="D1602"/>
    </row>
    <row r="1603" spans="1:4" x14ac:dyDescent="0.2">
      <c r="A1603" s="69">
        <v>242206</v>
      </c>
      <c r="B1603" s="70" t="s">
        <v>208</v>
      </c>
      <c r="C1603" s="71" t="s">
        <v>222</v>
      </c>
      <c r="D1603"/>
    </row>
    <row r="1604" spans="1:4" x14ac:dyDescent="0.2">
      <c r="A1604" s="69">
        <v>242396</v>
      </c>
      <c r="B1604" s="70" t="s">
        <v>209</v>
      </c>
      <c r="C1604" s="71" t="s">
        <v>222</v>
      </c>
      <c r="D1604"/>
    </row>
    <row r="1605" spans="1:4" x14ac:dyDescent="0.2">
      <c r="A1605" s="69">
        <v>377344</v>
      </c>
      <c r="B1605" s="70" t="s">
        <v>414</v>
      </c>
      <c r="C1605" s="71" t="s">
        <v>222</v>
      </c>
      <c r="D1605"/>
    </row>
    <row r="1606" spans="1:4" x14ac:dyDescent="0.2">
      <c r="A1606" s="69">
        <v>242321</v>
      </c>
      <c r="B1606" s="70" t="s">
        <v>1052</v>
      </c>
      <c r="C1606" s="71" t="s">
        <v>222</v>
      </c>
      <c r="D1606"/>
    </row>
    <row r="1607" spans="1:4" x14ac:dyDescent="0.2">
      <c r="A1607" s="69">
        <v>242487</v>
      </c>
      <c r="B1607" s="70" t="s">
        <v>1053</v>
      </c>
      <c r="C1607" s="71" t="s">
        <v>222</v>
      </c>
      <c r="D1607"/>
    </row>
    <row r="1608" spans="1:4" x14ac:dyDescent="0.2">
      <c r="A1608" s="69">
        <v>377341</v>
      </c>
      <c r="B1608" s="70" t="s">
        <v>415</v>
      </c>
      <c r="C1608" s="71" t="s">
        <v>222</v>
      </c>
      <c r="D1608"/>
    </row>
    <row r="1609" spans="1:4" x14ac:dyDescent="0.2">
      <c r="A1609" s="69">
        <v>242818</v>
      </c>
      <c r="B1609" s="70" t="s">
        <v>210</v>
      </c>
      <c r="C1609" s="71" t="s">
        <v>222</v>
      </c>
      <c r="D1609"/>
    </row>
    <row r="1610" spans="1:4" x14ac:dyDescent="0.2">
      <c r="A1610" s="69">
        <v>242412</v>
      </c>
      <c r="B1610" s="70" t="s">
        <v>211</v>
      </c>
      <c r="C1610" s="71" t="s">
        <v>222</v>
      </c>
      <c r="D1610"/>
    </row>
    <row r="1611" spans="1:4" x14ac:dyDescent="0.2">
      <c r="A1611" s="69">
        <v>377345</v>
      </c>
      <c r="B1611" s="70" t="s">
        <v>416</v>
      </c>
      <c r="C1611" s="71" t="s">
        <v>222</v>
      </c>
      <c r="D1611"/>
    </row>
    <row r="1612" spans="1:4" x14ac:dyDescent="0.2">
      <c r="A1612" s="69">
        <v>242354</v>
      </c>
      <c r="B1612" s="70" t="s">
        <v>1054</v>
      </c>
      <c r="C1612" s="71" t="s">
        <v>222</v>
      </c>
      <c r="D1612"/>
    </row>
    <row r="1613" spans="1:4" x14ac:dyDescent="0.2">
      <c r="A1613" s="69">
        <v>242511</v>
      </c>
      <c r="B1613" s="70" t="s">
        <v>1055</v>
      </c>
      <c r="C1613" s="71" t="s">
        <v>222</v>
      </c>
      <c r="D1613"/>
    </row>
    <row r="1614" spans="1:4" x14ac:dyDescent="0.2">
      <c r="A1614" s="69">
        <v>377342</v>
      </c>
      <c r="B1614" s="70" t="s">
        <v>417</v>
      </c>
      <c r="C1614" s="71" t="s">
        <v>222</v>
      </c>
      <c r="D1614"/>
    </row>
    <row r="1615" spans="1:4" x14ac:dyDescent="0.2">
      <c r="A1615" s="69">
        <v>242289</v>
      </c>
      <c r="B1615" s="70" t="s">
        <v>1056</v>
      </c>
      <c r="C1615" s="71" t="s">
        <v>222</v>
      </c>
      <c r="D1615"/>
    </row>
    <row r="1616" spans="1:4" x14ac:dyDescent="0.2">
      <c r="A1616" s="69">
        <v>242446</v>
      </c>
      <c r="B1616" s="70" t="s">
        <v>1057</v>
      </c>
      <c r="C1616" s="71" t="s">
        <v>222</v>
      </c>
      <c r="D1616"/>
    </row>
    <row r="1617" spans="1:4" x14ac:dyDescent="0.2">
      <c r="A1617" s="69">
        <v>377339</v>
      </c>
      <c r="B1617" s="70" t="s">
        <v>418</v>
      </c>
      <c r="C1617" s="71" t="s">
        <v>222</v>
      </c>
      <c r="D1617"/>
    </row>
    <row r="1618" spans="1:4" x14ac:dyDescent="0.2">
      <c r="A1618" s="69">
        <v>242198</v>
      </c>
      <c r="B1618" s="70" t="s">
        <v>212</v>
      </c>
      <c r="C1618" s="71" t="s">
        <v>222</v>
      </c>
      <c r="D1618"/>
    </row>
    <row r="1619" spans="1:4" x14ac:dyDescent="0.2">
      <c r="A1619" s="69">
        <v>79285</v>
      </c>
      <c r="B1619" s="70" t="s">
        <v>157</v>
      </c>
      <c r="C1619" s="71" t="s">
        <v>223</v>
      </c>
      <c r="D1619"/>
    </row>
    <row r="1620" spans="1:4" x14ac:dyDescent="0.2">
      <c r="A1620" s="69">
        <v>377438</v>
      </c>
      <c r="B1620" s="70" t="s">
        <v>158</v>
      </c>
      <c r="C1620" s="71" t="s">
        <v>222</v>
      </c>
      <c r="D1620"/>
    </row>
    <row r="1621" spans="1:4" x14ac:dyDescent="0.2">
      <c r="A1621" s="69">
        <v>378869</v>
      </c>
      <c r="B1621" s="70" t="s">
        <v>686</v>
      </c>
      <c r="C1621" s="71" t="s">
        <v>222</v>
      </c>
      <c r="D1621"/>
    </row>
    <row r="1622" spans="1:4" x14ac:dyDescent="0.2">
      <c r="A1622" s="69">
        <v>229781</v>
      </c>
      <c r="B1622" s="70" t="s">
        <v>1707</v>
      </c>
      <c r="C1622" s="71" t="s">
        <v>222</v>
      </c>
      <c r="D1622"/>
    </row>
    <row r="1623" spans="1:4" x14ac:dyDescent="0.2">
      <c r="A1623" s="69">
        <v>229773</v>
      </c>
      <c r="B1623" s="70" t="s">
        <v>1708</v>
      </c>
      <c r="C1623" s="71" t="s">
        <v>222</v>
      </c>
      <c r="D1623"/>
    </row>
    <row r="1624" spans="1:4" x14ac:dyDescent="0.2">
      <c r="A1624" s="69">
        <v>229708</v>
      </c>
      <c r="B1624" s="70" t="s">
        <v>1709</v>
      </c>
      <c r="C1624" s="71" t="s">
        <v>222</v>
      </c>
      <c r="D1624"/>
    </row>
    <row r="1625" spans="1:4" x14ac:dyDescent="0.2">
      <c r="A1625" s="69">
        <v>378868</v>
      </c>
      <c r="B1625" s="70" t="s">
        <v>687</v>
      </c>
      <c r="C1625" s="71" t="s">
        <v>222</v>
      </c>
      <c r="D1625"/>
    </row>
    <row r="1626" spans="1:4" x14ac:dyDescent="0.2">
      <c r="A1626" s="69">
        <v>230995</v>
      </c>
      <c r="B1626" s="70" t="s">
        <v>1710</v>
      </c>
      <c r="C1626" s="71" t="s">
        <v>222</v>
      </c>
      <c r="D1626"/>
    </row>
    <row r="1627" spans="1:4" x14ac:dyDescent="0.2">
      <c r="A1627" s="69">
        <v>229930</v>
      </c>
      <c r="B1627" s="70" t="s">
        <v>1711</v>
      </c>
      <c r="C1627" s="71" t="s">
        <v>222</v>
      </c>
      <c r="D1627"/>
    </row>
    <row r="1628" spans="1:4" x14ac:dyDescent="0.2">
      <c r="A1628" s="69">
        <v>229856</v>
      </c>
      <c r="B1628" s="70" t="s">
        <v>1712</v>
      </c>
      <c r="C1628" s="71" t="s">
        <v>222</v>
      </c>
      <c r="D1628"/>
    </row>
    <row r="1629" spans="1:4" x14ac:dyDescent="0.2">
      <c r="A1629" s="69">
        <v>229948</v>
      </c>
      <c r="B1629" s="70" t="s">
        <v>1713</v>
      </c>
      <c r="C1629" s="71" t="s">
        <v>222</v>
      </c>
      <c r="D1629"/>
    </row>
    <row r="1630" spans="1:4" x14ac:dyDescent="0.2">
      <c r="A1630" s="69">
        <v>231506</v>
      </c>
      <c r="B1630" s="70" t="s">
        <v>159</v>
      </c>
      <c r="C1630" s="71" t="s">
        <v>222</v>
      </c>
      <c r="D1630"/>
    </row>
    <row r="1631" spans="1:4" x14ac:dyDescent="0.2">
      <c r="A1631" s="69">
        <v>229823</v>
      </c>
      <c r="B1631" s="70" t="s">
        <v>1714</v>
      </c>
      <c r="C1631" s="71" t="s">
        <v>222</v>
      </c>
      <c r="D1631"/>
    </row>
    <row r="1632" spans="1:4" x14ac:dyDescent="0.2">
      <c r="A1632" s="69">
        <v>231399</v>
      </c>
      <c r="B1632" s="70" t="s">
        <v>1715</v>
      </c>
      <c r="C1632" s="71" t="s">
        <v>222</v>
      </c>
      <c r="D1632"/>
    </row>
    <row r="1633" spans="1:4" x14ac:dyDescent="0.2">
      <c r="A1633" s="69">
        <v>230664</v>
      </c>
      <c r="B1633" s="70" t="s">
        <v>1716</v>
      </c>
      <c r="C1633" s="71" t="s">
        <v>222</v>
      </c>
      <c r="D1633"/>
    </row>
    <row r="1634" spans="1:4" x14ac:dyDescent="0.2">
      <c r="A1634" s="69">
        <v>230631</v>
      </c>
      <c r="B1634" s="70" t="s">
        <v>1717</v>
      </c>
      <c r="C1634" s="71" t="s">
        <v>222</v>
      </c>
      <c r="D1634"/>
    </row>
    <row r="1635" spans="1:4" x14ac:dyDescent="0.2">
      <c r="A1635" s="69">
        <v>229807</v>
      </c>
      <c r="B1635" s="70" t="s">
        <v>1718</v>
      </c>
      <c r="C1635" s="71" t="s">
        <v>222</v>
      </c>
      <c r="D1635"/>
    </row>
    <row r="1636" spans="1:4" x14ac:dyDescent="0.2">
      <c r="A1636" s="69">
        <v>230649</v>
      </c>
      <c r="B1636" s="70" t="s">
        <v>1719</v>
      </c>
      <c r="C1636" s="71" t="s">
        <v>222</v>
      </c>
      <c r="D1636"/>
    </row>
    <row r="1637" spans="1:4" x14ac:dyDescent="0.2">
      <c r="A1637" s="69">
        <v>375441</v>
      </c>
      <c r="B1637" s="70" t="s">
        <v>1720</v>
      </c>
      <c r="C1637" s="71" t="s">
        <v>222</v>
      </c>
      <c r="D1637"/>
    </row>
    <row r="1638" spans="1:4" x14ac:dyDescent="0.2">
      <c r="A1638" s="69">
        <v>18267</v>
      </c>
      <c r="B1638" s="70" t="s">
        <v>160</v>
      </c>
      <c r="C1638" s="71" t="s">
        <v>222</v>
      </c>
      <c r="D1638"/>
    </row>
    <row r="1639" spans="1:4" x14ac:dyDescent="0.2">
      <c r="A1639" s="69">
        <v>12062</v>
      </c>
      <c r="B1639" s="70" t="s">
        <v>161</v>
      </c>
      <c r="C1639" s="71" t="s">
        <v>222</v>
      </c>
      <c r="D1639"/>
    </row>
    <row r="1640" spans="1:4" x14ac:dyDescent="0.2">
      <c r="A1640" s="69">
        <v>20461</v>
      </c>
      <c r="B1640" s="70" t="s">
        <v>162</v>
      </c>
      <c r="C1640" s="71" t="s">
        <v>222</v>
      </c>
      <c r="D1640"/>
    </row>
    <row r="1641" spans="1:4" x14ac:dyDescent="0.2">
      <c r="A1641" s="69">
        <v>18325</v>
      </c>
      <c r="B1641" s="70" t="s">
        <v>1721</v>
      </c>
      <c r="C1641" s="71" t="s">
        <v>222</v>
      </c>
      <c r="D1641"/>
    </row>
    <row r="1642" spans="1:4" x14ac:dyDescent="0.2">
      <c r="A1642" s="69">
        <v>344119</v>
      </c>
      <c r="B1642" s="70" t="s">
        <v>1763</v>
      </c>
      <c r="C1642" s="71" t="s">
        <v>222</v>
      </c>
      <c r="D1642"/>
    </row>
    <row r="1643" spans="1:4" x14ac:dyDescent="0.2">
      <c r="A1643" s="69">
        <v>20107</v>
      </c>
      <c r="B1643" s="70" t="s">
        <v>163</v>
      </c>
      <c r="C1643" s="71" t="s">
        <v>222</v>
      </c>
      <c r="D1643"/>
    </row>
    <row r="1644" spans="1:4" x14ac:dyDescent="0.2">
      <c r="A1644" s="69">
        <v>322255</v>
      </c>
      <c r="B1644" s="70" t="s">
        <v>164</v>
      </c>
      <c r="C1644" s="71" t="s">
        <v>222</v>
      </c>
      <c r="D1644"/>
    </row>
    <row r="1645" spans="1:4" x14ac:dyDescent="0.2">
      <c r="A1645" s="69">
        <v>307991</v>
      </c>
      <c r="B1645" s="70" t="s">
        <v>213</v>
      </c>
      <c r="C1645" s="71" t="s">
        <v>222</v>
      </c>
      <c r="D1645"/>
    </row>
    <row r="1646" spans="1:4" x14ac:dyDescent="0.2">
      <c r="A1646" s="69">
        <v>309328</v>
      </c>
      <c r="B1646" s="70" t="s">
        <v>214</v>
      </c>
      <c r="C1646" s="71" t="s">
        <v>222</v>
      </c>
      <c r="D1646"/>
    </row>
    <row r="1647" spans="1:4" x14ac:dyDescent="0.2">
      <c r="A1647" s="69">
        <v>208413</v>
      </c>
      <c r="B1647" s="70" t="s">
        <v>215</v>
      </c>
      <c r="C1647" s="71" t="s">
        <v>222</v>
      </c>
      <c r="D1647"/>
    </row>
    <row r="1648" spans="1:4" x14ac:dyDescent="0.2">
      <c r="A1648" s="69">
        <v>208389</v>
      </c>
      <c r="B1648" s="70" t="s">
        <v>216</v>
      </c>
      <c r="C1648" s="71" t="s">
        <v>222</v>
      </c>
      <c r="D1648"/>
    </row>
    <row r="1649" spans="1:4" x14ac:dyDescent="0.2">
      <c r="A1649" s="69">
        <v>242545</v>
      </c>
      <c r="B1649" s="70" t="s">
        <v>1058</v>
      </c>
      <c r="C1649" s="71" t="s">
        <v>222</v>
      </c>
      <c r="D1649"/>
    </row>
    <row r="1650" spans="1:4" x14ac:dyDescent="0.2">
      <c r="A1650" s="69">
        <v>242578</v>
      </c>
      <c r="B1650" s="70" t="s">
        <v>217</v>
      </c>
      <c r="C1650" s="71" t="s">
        <v>222</v>
      </c>
      <c r="D1650"/>
    </row>
    <row r="1651" spans="1:4" x14ac:dyDescent="0.2">
      <c r="A1651" s="69">
        <v>377338</v>
      </c>
      <c r="B1651" s="70" t="s">
        <v>419</v>
      </c>
      <c r="C1651" s="71" t="s">
        <v>222</v>
      </c>
      <c r="D1651"/>
    </row>
    <row r="1652" spans="1:4" x14ac:dyDescent="0.2">
      <c r="A1652" s="69">
        <v>245779</v>
      </c>
      <c r="B1652" s="70" t="s">
        <v>165</v>
      </c>
      <c r="C1652" s="71" t="s">
        <v>222</v>
      </c>
      <c r="D1652"/>
    </row>
    <row r="1653" spans="1:4" x14ac:dyDescent="0.2">
      <c r="A1653" s="69">
        <v>245787</v>
      </c>
      <c r="B1653" s="70" t="s">
        <v>166</v>
      </c>
      <c r="C1653" s="71" t="s">
        <v>222</v>
      </c>
      <c r="D1653"/>
    </row>
    <row r="1654" spans="1:4" x14ac:dyDescent="0.2">
      <c r="A1654" s="69">
        <v>245795</v>
      </c>
      <c r="B1654" s="70" t="s">
        <v>1117</v>
      </c>
      <c r="C1654" s="71" t="s">
        <v>222</v>
      </c>
      <c r="D1654"/>
    </row>
    <row r="1655" spans="1:4" x14ac:dyDescent="0.2">
      <c r="A1655" s="69">
        <v>245803</v>
      </c>
      <c r="B1655" s="70" t="s">
        <v>167</v>
      </c>
      <c r="C1655" s="71" t="s">
        <v>222</v>
      </c>
      <c r="D1655"/>
    </row>
    <row r="1656" spans="1:4" x14ac:dyDescent="0.2">
      <c r="A1656" s="69">
        <v>245894</v>
      </c>
      <c r="B1656" s="70" t="s">
        <v>1118</v>
      </c>
      <c r="C1656" s="71" t="s">
        <v>222</v>
      </c>
      <c r="D1656"/>
    </row>
    <row r="1657" spans="1:4" x14ac:dyDescent="0.2">
      <c r="A1657" s="69">
        <v>245902</v>
      </c>
      <c r="B1657" s="70" t="s">
        <v>1119</v>
      </c>
      <c r="C1657" s="71" t="s">
        <v>222</v>
      </c>
      <c r="D1657"/>
    </row>
    <row r="1658" spans="1:4" x14ac:dyDescent="0.2">
      <c r="A1658" s="69">
        <v>245910</v>
      </c>
      <c r="B1658" s="70" t="s">
        <v>1120</v>
      </c>
      <c r="C1658" s="71" t="s">
        <v>222</v>
      </c>
      <c r="D1658"/>
    </row>
    <row r="1659" spans="1:4" x14ac:dyDescent="0.2">
      <c r="A1659" s="69">
        <v>245928</v>
      </c>
      <c r="B1659" s="70" t="s">
        <v>1121</v>
      </c>
      <c r="C1659" s="71" t="s">
        <v>222</v>
      </c>
      <c r="D1659"/>
    </row>
    <row r="1660" spans="1:4" x14ac:dyDescent="0.2">
      <c r="A1660" s="69">
        <v>375248</v>
      </c>
      <c r="B1660" s="70" t="s">
        <v>1122</v>
      </c>
      <c r="C1660" s="71" t="s">
        <v>222</v>
      </c>
      <c r="D1660"/>
    </row>
    <row r="1661" spans="1:4" x14ac:dyDescent="0.2">
      <c r="A1661" s="69">
        <v>375249</v>
      </c>
      <c r="B1661" s="70" t="s">
        <v>1123</v>
      </c>
      <c r="C1661" s="71" t="s">
        <v>222</v>
      </c>
      <c r="D1661"/>
    </row>
    <row r="1662" spans="1:4" x14ac:dyDescent="0.2">
      <c r="A1662" s="69">
        <v>375250</v>
      </c>
      <c r="B1662" s="70" t="s">
        <v>1124</v>
      </c>
      <c r="C1662" s="71" t="s">
        <v>222</v>
      </c>
      <c r="D1662"/>
    </row>
    <row r="1663" spans="1:4" x14ac:dyDescent="0.2">
      <c r="A1663" s="69">
        <v>376740</v>
      </c>
      <c r="B1663" s="70" t="s">
        <v>1722</v>
      </c>
      <c r="C1663" s="71" t="s">
        <v>222</v>
      </c>
      <c r="D1663"/>
    </row>
    <row r="1664" spans="1:4" x14ac:dyDescent="0.2">
      <c r="A1664" s="69">
        <v>376739</v>
      </c>
      <c r="B1664" s="70" t="s">
        <v>1723</v>
      </c>
      <c r="C1664" s="71" t="s">
        <v>222</v>
      </c>
      <c r="D1664"/>
    </row>
    <row r="1665" spans="1:4" x14ac:dyDescent="0.2">
      <c r="A1665" s="69">
        <v>375456</v>
      </c>
      <c r="B1665" s="70" t="s">
        <v>1724</v>
      </c>
      <c r="C1665" s="71" t="s">
        <v>222</v>
      </c>
      <c r="D1665"/>
    </row>
    <row r="1666" spans="1:4" x14ac:dyDescent="0.2">
      <c r="A1666" s="69">
        <v>375457</v>
      </c>
      <c r="B1666" s="70" t="s">
        <v>1725</v>
      </c>
      <c r="C1666" s="71" t="s">
        <v>222</v>
      </c>
      <c r="D1666"/>
    </row>
    <row r="1667" spans="1:4" x14ac:dyDescent="0.2">
      <c r="A1667" s="69">
        <v>377979</v>
      </c>
      <c r="B1667" s="70" t="s">
        <v>790</v>
      </c>
      <c r="C1667" s="71" t="s">
        <v>222</v>
      </c>
      <c r="D1667"/>
    </row>
    <row r="1668" spans="1:4" x14ac:dyDescent="0.2">
      <c r="A1668" s="69">
        <v>377980</v>
      </c>
      <c r="B1668" s="70" t="s">
        <v>791</v>
      </c>
      <c r="C1668" s="71" t="s">
        <v>222</v>
      </c>
      <c r="D1668"/>
    </row>
    <row r="1669" spans="1:4" x14ac:dyDescent="0.2">
      <c r="A1669" s="69">
        <v>379492</v>
      </c>
      <c r="B1669" s="70" t="s">
        <v>792</v>
      </c>
      <c r="C1669" s="71" t="s">
        <v>222</v>
      </c>
      <c r="D1669"/>
    </row>
    <row r="1670" spans="1:4" x14ac:dyDescent="0.2">
      <c r="A1670" s="69">
        <v>377805</v>
      </c>
      <c r="B1670" s="70" t="s">
        <v>793</v>
      </c>
      <c r="C1670" s="71" t="s">
        <v>222</v>
      </c>
      <c r="D1670"/>
    </row>
    <row r="1671" spans="1:4" x14ac:dyDescent="0.2">
      <c r="A1671" s="69">
        <v>352186</v>
      </c>
      <c r="B1671" s="70" t="s">
        <v>1726</v>
      </c>
      <c r="C1671" s="71" t="s">
        <v>222</v>
      </c>
      <c r="D1671"/>
    </row>
    <row r="1672" spans="1:4" x14ac:dyDescent="0.2">
      <c r="A1672" s="69">
        <v>352187</v>
      </c>
      <c r="B1672" s="70" t="s">
        <v>688</v>
      </c>
      <c r="C1672" s="71" t="s">
        <v>222</v>
      </c>
      <c r="D1672"/>
    </row>
    <row r="1673" spans="1:4" x14ac:dyDescent="0.2">
      <c r="A1673" s="69">
        <v>375254</v>
      </c>
      <c r="B1673" s="70" t="s">
        <v>168</v>
      </c>
      <c r="C1673" s="71" t="s">
        <v>222</v>
      </c>
      <c r="D1673"/>
    </row>
    <row r="1674" spans="1:4" x14ac:dyDescent="0.2">
      <c r="A1674" s="69">
        <v>375255</v>
      </c>
      <c r="B1674" s="70" t="s">
        <v>169</v>
      </c>
      <c r="C1674" s="71" t="s">
        <v>222</v>
      </c>
      <c r="D1674"/>
    </row>
    <row r="1675" spans="1:4" x14ac:dyDescent="0.2">
      <c r="A1675" s="69">
        <v>245860</v>
      </c>
      <c r="B1675" s="70" t="s">
        <v>170</v>
      </c>
      <c r="C1675" s="71" t="s">
        <v>222</v>
      </c>
      <c r="D1675"/>
    </row>
    <row r="1676" spans="1:4" x14ac:dyDescent="0.2">
      <c r="A1676" s="69">
        <v>248260</v>
      </c>
      <c r="B1676" s="70" t="s">
        <v>1727</v>
      </c>
      <c r="C1676" s="71" t="s">
        <v>222</v>
      </c>
      <c r="D1676"/>
    </row>
    <row r="1677" spans="1:4" x14ac:dyDescent="0.2">
      <c r="A1677" s="69">
        <v>249557</v>
      </c>
      <c r="B1677" s="70" t="s">
        <v>171</v>
      </c>
      <c r="C1677" s="71" t="s">
        <v>222</v>
      </c>
      <c r="D1677"/>
    </row>
    <row r="1678" spans="1:4" x14ac:dyDescent="0.2">
      <c r="A1678" s="69">
        <v>245829</v>
      </c>
      <c r="B1678" s="70" t="s">
        <v>1125</v>
      </c>
      <c r="C1678" s="71" t="s">
        <v>222</v>
      </c>
      <c r="D1678"/>
    </row>
    <row r="1679" spans="1:4" x14ac:dyDescent="0.2">
      <c r="A1679" s="69">
        <v>245837</v>
      </c>
      <c r="B1679" s="70" t="s">
        <v>1126</v>
      </c>
      <c r="C1679" s="71" t="s">
        <v>222</v>
      </c>
      <c r="D1679"/>
    </row>
    <row r="1680" spans="1:4" x14ac:dyDescent="0.2">
      <c r="A1680" s="69">
        <v>247106</v>
      </c>
      <c r="B1680" s="70" t="s">
        <v>1728</v>
      </c>
      <c r="C1680" s="71" t="s">
        <v>222</v>
      </c>
      <c r="D1680"/>
    </row>
    <row r="1681" spans="1:4" x14ac:dyDescent="0.2">
      <c r="A1681" s="69">
        <v>245845</v>
      </c>
      <c r="B1681" s="70" t="s">
        <v>1127</v>
      </c>
      <c r="C1681" s="71" t="s">
        <v>222</v>
      </c>
      <c r="D1681"/>
    </row>
    <row r="1682" spans="1:4" x14ac:dyDescent="0.2">
      <c r="A1682" s="69">
        <v>247114</v>
      </c>
      <c r="B1682" s="70" t="s">
        <v>1729</v>
      </c>
      <c r="C1682" s="71" t="s">
        <v>222</v>
      </c>
      <c r="D1682"/>
    </row>
    <row r="1683" spans="1:4" x14ac:dyDescent="0.2">
      <c r="A1683" s="69">
        <v>249755</v>
      </c>
      <c r="B1683" s="70" t="s">
        <v>172</v>
      </c>
      <c r="C1683" s="71" t="s">
        <v>222</v>
      </c>
      <c r="D1683"/>
    </row>
    <row r="1684" spans="1:4" x14ac:dyDescent="0.2">
      <c r="A1684" s="69">
        <v>245985</v>
      </c>
      <c r="B1684" s="70" t="s">
        <v>173</v>
      </c>
      <c r="C1684" s="71" t="s">
        <v>222</v>
      </c>
      <c r="D1684"/>
    </row>
    <row r="1685" spans="1:4" x14ac:dyDescent="0.2">
      <c r="A1685" s="69">
        <v>249540</v>
      </c>
      <c r="B1685" s="70" t="s">
        <v>174</v>
      </c>
      <c r="C1685" s="71" t="s">
        <v>222</v>
      </c>
      <c r="D1685"/>
    </row>
    <row r="1686" spans="1:4" x14ac:dyDescent="0.2">
      <c r="A1686" s="69">
        <v>245944</v>
      </c>
      <c r="B1686" s="70" t="s">
        <v>1128</v>
      </c>
      <c r="C1686" s="71" t="s">
        <v>222</v>
      </c>
      <c r="D1686"/>
    </row>
    <row r="1687" spans="1:4" x14ac:dyDescent="0.2">
      <c r="A1687" s="69">
        <v>245951</v>
      </c>
      <c r="B1687" s="70" t="s">
        <v>1129</v>
      </c>
      <c r="C1687" s="71" t="s">
        <v>222</v>
      </c>
      <c r="D1687"/>
    </row>
    <row r="1688" spans="1:4" x14ac:dyDescent="0.2">
      <c r="A1688" s="69">
        <v>245969</v>
      </c>
      <c r="B1688" s="70" t="s">
        <v>1130</v>
      </c>
      <c r="C1688" s="71" t="s">
        <v>222</v>
      </c>
      <c r="D1688"/>
    </row>
    <row r="1689" spans="1:4" x14ac:dyDescent="0.2">
      <c r="A1689" s="69">
        <v>375924</v>
      </c>
      <c r="B1689" s="70" t="s">
        <v>689</v>
      </c>
      <c r="C1689" s="71" t="s">
        <v>222</v>
      </c>
      <c r="D1689"/>
    </row>
    <row r="1690" spans="1:4" x14ac:dyDescent="0.2">
      <c r="A1690" s="69">
        <v>375251</v>
      </c>
      <c r="B1690" s="70" t="s">
        <v>175</v>
      </c>
      <c r="C1690" s="71" t="s">
        <v>222</v>
      </c>
      <c r="D1690"/>
    </row>
    <row r="1691" spans="1:4" x14ac:dyDescent="0.2">
      <c r="A1691" s="69">
        <v>375252</v>
      </c>
      <c r="B1691" s="70" t="s">
        <v>176</v>
      </c>
      <c r="C1691" s="71" t="s">
        <v>222</v>
      </c>
      <c r="D1691"/>
    </row>
    <row r="1692" spans="1:4" x14ac:dyDescent="0.2">
      <c r="A1692" s="69">
        <v>375253</v>
      </c>
      <c r="B1692" s="70" t="s">
        <v>177</v>
      </c>
      <c r="C1692" s="71" t="s">
        <v>222</v>
      </c>
      <c r="D1692"/>
    </row>
    <row r="1693" spans="1:4" x14ac:dyDescent="0.2">
      <c r="A1693" s="69">
        <v>246033</v>
      </c>
      <c r="B1693" s="70" t="s">
        <v>178</v>
      </c>
      <c r="C1693" s="71" t="s">
        <v>222</v>
      </c>
      <c r="D1693"/>
    </row>
    <row r="1694" spans="1:4" x14ac:dyDescent="0.2">
      <c r="A1694" s="69">
        <v>253872</v>
      </c>
      <c r="B1694" s="70" t="s">
        <v>1730</v>
      </c>
      <c r="C1694" s="71" t="s">
        <v>222</v>
      </c>
      <c r="D1694"/>
    </row>
    <row r="1695" spans="1:4" x14ac:dyDescent="0.2">
      <c r="A1695" s="69">
        <v>247080</v>
      </c>
      <c r="B1695" s="70" t="s">
        <v>1731</v>
      </c>
      <c r="C1695" s="71" t="s">
        <v>222</v>
      </c>
      <c r="D1695"/>
    </row>
    <row r="1696" spans="1:4" x14ac:dyDescent="0.2">
      <c r="A1696" s="69">
        <v>246017</v>
      </c>
      <c r="B1696" s="70" t="s">
        <v>1131</v>
      </c>
      <c r="C1696" s="71" t="s">
        <v>222</v>
      </c>
      <c r="D1696"/>
    </row>
    <row r="1697" spans="1:4" x14ac:dyDescent="0.2">
      <c r="A1697" s="69">
        <v>253864</v>
      </c>
      <c r="B1697" s="70" t="s">
        <v>1732</v>
      </c>
      <c r="C1697" s="71" t="s">
        <v>222</v>
      </c>
      <c r="D1697"/>
    </row>
    <row r="1698" spans="1:4" x14ac:dyDescent="0.2">
      <c r="A1698" s="69">
        <v>376946</v>
      </c>
      <c r="B1698" s="70" t="s">
        <v>179</v>
      </c>
      <c r="C1698" s="71" t="s">
        <v>222</v>
      </c>
      <c r="D1698"/>
    </row>
    <row r="1699" spans="1:4" x14ac:dyDescent="0.2">
      <c r="A1699" s="69">
        <v>376948</v>
      </c>
      <c r="B1699" s="70" t="s">
        <v>180</v>
      </c>
      <c r="C1699" s="71" t="s">
        <v>222</v>
      </c>
      <c r="D1699"/>
    </row>
    <row r="1700" spans="1:4" x14ac:dyDescent="0.2">
      <c r="A1700" s="69">
        <v>352703</v>
      </c>
      <c r="B1700" s="70" t="s">
        <v>181</v>
      </c>
      <c r="C1700" s="71" t="s">
        <v>222</v>
      </c>
      <c r="D1700"/>
    </row>
    <row r="1701" spans="1:4" x14ac:dyDescent="0.2">
      <c r="A1701" s="69">
        <v>376693</v>
      </c>
      <c r="B1701" s="70" t="s">
        <v>182</v>
      </c>
      <c r="C1701" s="71" t="s">
        <v>222</v>
      </c>
      <c r="D1701"/>
    </row>
    <row r="1702" spans="1:4" x14ac:dyDescent="0.2">
      <c r="A1702" s="69">
        <v>352704</v>
      </c>
      <c r="B1702" s="70" t="s">
        <v>448</v>
      </c>
      <c r="C1702" s="71" t="s">
        <v>222</v>
      </c>
      <c r="D1702"/>
    </row>
    <row r="1703" spans="1:4" x14ac:dyDescent="0.2">
      <c r="A1703" s="69">
        <v>246025</v>
      </c>
      <c r="B1703" s="70" t="s">
        <v>1132</v>
      </c>
      <c r="C1703" s="71" t="s">
        <v>222</v>
      </c>
      <c r="D1703"/>
    </row>
    <row r="1704" spans="1:4" x14ac:dyDescent="0.2">
      <c r="A1704" s="69">
        <v>246041</v>
      </c>
      <c r="B1704" s="70" t="s">
        <v>449</v>
      </c>
      <c r="C1704" s="71" t="s">
        <v>222</v>
      </c>
      <c r="D1704"/>
    </row>
    <row r="1705" spans="1:4" x14ac:dyDescent="0.2">
      <c r="A1705" s="69">
        <v>322099</v>
      </c>
      <c r="B1705" s="70" t="s">
        <v>218</v>
      </c>
      <c r="C1705" s="71" t="s">
        <v>222</v>
      </c>
      <c r="D1705"/>
    </row>
    <row r="1706" spans="1:4" x14ac:dyDescent="0.2">
      <c r="A1706" s="69">
        <v>20487</v>
      </c>
      <c r="B1706" s="70" t="s">
        <v>450</v>
      </c>
      <c r="C1706" s="71" t="s">
        <v>222</v>
      </c>
      <c r="D1706"/>
    </row>
    <row r="1707" spans="1:4" x14ac:dyDescent="0.2">
      <c r="A1707" s="69">
        <v>377194</v>
      </c>
      <c r="B1707" s="70" t="s">
        <v>1733</v>
      </c>
      <c r="C1707" s="71" t="s">
        <v>225</v>
      </c>
      <c r="D1707"/>
    </row>
    <row r="1708" spans="1:4" x14ac:dyDescent="0.2">
      <c r="A1708" s="69">
        <v>82107</v>
      </c>
      <c r="B1708" s="70" t="s">
        <v>1734</v>
      </c>
      <c r="C1708" s="71" t="s">
        <v>225</v>
      </c>
      <c r="D1708"/>
    </row>
    <row r="1709" spans="1:4" x14ac:dyDescent="0.2">
      <c r="A1709" s="69">
        <v>57703</v>
      </c>
      <c r="B1709" s="70" t="s">
        <v>451</v>
      </c>
      <c r="C1709" s="71" t="s">
        <v>222</v>
      </c>
      <c r="D1709"/>
    </row>
    <row r="1710" spans="1:4" x14ac:dyDescent="0.2">
      <c r="A1710" s="69">
        <v>57729</v>
      </c>
      <c r="B1710" s="70" t="s">
        <v>452</v>
      </c>
      <c r="C1710" s="71" t="s">
        <v>222</v>
      </c>
      <c r="D1710"/>
    </row>
    <row r="1711" spans="1:4" x14ac:dyDescent="0.2">
      <c r="A1711" s="69">
        <v>231076</v>
      </c>
      <c r="B1711" s="70" t="s">
        <v>1735</v>
      </c>
      <c r="C1711" s="71" t="s">
        <v>222</v>
      </c>
      <c r="D1711"/>
    </row>
    <row r="1712" spans="1:4" x14ac:dyDescent="0.2">
      <c r="A1712" s="69">
        <v>231456</v>
      </c>
      <c r="B1712" s="70" t="s">
        <v>1736</v>
      </c>
      <c r="C1712" s="71" t="s">
        <v>222</v>
      </c>
      <c r="D1712"/>
    </row>
    <row r="1713" spans="1:4" x14ac:dyDescent="0.2">
      <c r="A1713" s="69">
        <v>231431</v>
      </c>
      <c r="B1713" s="70" t="s">
        <v>1737</v>
      </c>
      <c r="C1713" s="71" t="s">
        <v>222</v>
      </c>
      <c r="D1713"/>
    </row>
    <row r="1714" spans="1:4" x14ac:dyDescent="0.2">
      <c r="A1714" s="69">
        <v>231464</v>
      </c>
      <c r="B1714" s="70" t="s">
        <v>1738</v>
      </c>
      <c r="C1714" s="71" t="s">
        <v>222</v>
      </c>
      <c r="D1714"/>
    </row>
    <row r="1715" spans="1:4" x14ac:dyDescent="0.2">
      <c r="A1715" s="69">
        <v>33605</v>
      </c>
      <c r="B1715" s="70" t="s">
        <v>453</v>
      </c>
      <c r="C1715" s="71" t="s">
        <v>222</v>
      </c>
      <c r="D1715"/>
    </row>
    <row r="1716" spans="1:4" x14ac:dyDescent="0.2">
      <c r="A1716" s="69">
        <v>375586</v>
      </c>
      <c r="B1716" s="70" t="s">
        <v>219</v>
      </c>
      <c r="C1716" s="71" t="s">
        <v>222</v>
      </c>
      <c r="D1716"/>
    </row>
    <row r="1717" spans="1:4" x14ac:dyDescent="0.2">
      <c r="A1717" s="69">
        <v>375588</v>
      </c>
      <c r="B1717" s="70" t="s">
        <v>220</v>
      </c>
      <c r="C1717" s="71" t="s">
        <v>222</v>
      </c>
      <c r="D1717"/>
    </row>
    <row r="1718" spans="1:4" x14ac:dyDescent="0.2">
      <c r="A1718" s="69">
        <v>314476</v>
      </c>
      <c r="B1718" s="70" t="s">
        <v>454</v>
      </c>
      <c r="C1718" s="71" t="s">
        <v>222</v>
      </c>
      <c r="D1718"/>
    </row>
    <row r="1719" spans="1:4" x14ac:dyDescent="0.2">
      <c r="A1719" s="69">
        <v>314344</v>
      </c>
      <c r="B1719" s="70" t="s">
        <v>455</v>
      </c>
      <c r="C1719" s="71" t="s">
        <v>222</v>
      </c>
      <c r="D1719"/>
    </row>
    <row r="1720" spans="1:4" x14ac:dyDescent="0.2">
      <c r="A1720" s="69">
        <v>316554</v>
      </c>
      <c r="B1720" s="70" t="s">
        <v>1739</v>
      </c>
      <c r="C1720" s="71" t="s">
        <v>222</v>
      </c>
      <c r="D1720"/>
    </row>
    <row r="1721" spans="1:4" x14ac:dyDescent="0.2">
      <c r="A1721" s="17"/>
      <c r="B1721" s="27"/>
      <c r="D1721"/>
    </row>
    <row r="1722" spans="1:4" x14ac:dyDescent="0.2">
      <c r="A1722" s="17"/>
      <c r="B1722" s="27"/>
      <c r="D1722"/>
    </row>
    <row r="1723" spans="1:4" x14ac:dyDescent="0.2">
      <c r="A1723" s="17"/>
      <c r="B1723" s="27"/>
      <c r="D1723"/>
    </row>
    <row r="1724" spans="1:4" x14ac:dyDescent="0.2">
      <c r="A1724" s="17"/>
      <c r="B1724" s="27"/>
      <c r="D1724"/>
    </row>
    <row r="1725" spans="1:4" x14ac:dyDescent="0.2">
      <c r="A1725" s="17"/>
      <c r="B1725" s="27"/>
      <c r="D1725"/>
    </row>
    <row r="1726" spans="1:4" x14ac:dyDescent="0.2">
      <c r="A1726" s="17"/>
      <c r="B1726" s="27"/>
      <c r="D1726"/>
    </row>
    <row r="1727" spans="1:4" x14ac:dyDescent="0.2">
      <c r="A1727" s="17"/>
      <c r="B1727" s="27"/>
      <c r="D1727"/>
    </row>
    <row r="1728" spans="1:4" x14ac:dyDescent="0.2">
      <c r="A1728" s="17"/>
      <c r="B1728" s="27"/>
      <c r="D1728"/>
    </row>
    <row r="1729" spans="1:4" x14ac:dyDescent="0.2">
      <c r="A1729" s="17"/>
      <c r="B1729" s="27"/>
      <c r="D1729"/>
    </row>
    <row r="1730" spans="1:4" x14ac:dyDescent="0.2">
      <c r="A1730" s="17"/>
      <c r="B1730" s="27"/>
      <c r="D1730"/>
    </row>
    <row r="1731" spans="1:4" x14ac:dyDescent="0.2">
      <c r="A1731" s="17"/>
      <c r="B1731" s="27"/>
      <c r="D1731"/>
    </row>
    <row r="1732" spans="1:4" x14ac:dyDescent="0.2">
      <c r="A1732" s="17"/>
      <c r="B1732" s="27"/>
      <c r="D1732"/>
    </row>
    <row r="1733" spans="1:4" x14ac:dyDescent="0.2">
      <c r="A1733" s="17"/>
      <c r="B1733" s="27"/>
      <c r="D1733"/>
    </row>
    <row r="1734" spans="1:4" x14ac:dyDescent="0.2">
      <c r="A1734" s="17"/>
      <c r="B1734" s="27"/>
      <c r="D1734"/>
    </row>
    <row r="1735" spans="1:4" x14ac:dyDescent="0.2">
      <c r="A1735" s="17"/>
      <c r="B1735" s="27"/>
      <c r="D1735"/>
    </row>
    <row r="1736" spans="1:4" x14ac:dyDescent="0.2">
      <c r="A1736" s="17"/>
      <c r="B1736" s="27"/>
      <c r="D1736"/>
    </row>
    <row r="1737" spans="1:4" x14ac:dyDescent="0.2">
      <c r="A1737" s="17"/>
      <c r="B1737" s="27"/>
      <c r="D1737"/>
    </row>
    <row r="1738" spans="1:4" x14ac:dyDescent="0.2">
      <c r="A1738" s="17"/>
      <c r="B1738" s="27"/>
      <c r="D1738"/>
    </row>
    <row r="1739" spans="1:4" x14ac:dyDescent="0.2">
      <c r="A1739" s="17"/>
      <c r="B1739" s="27"/>
      <c r="D1739"/>
    </row>
    <row r="1740" spans="1:4" x14ac:dyDescent="0.2">
      <c r="A1740" s="17"/>
      <c r="B1740" s="27"/>
      <c r="D1740"/>
    </row>
    <row r="1741" spans="1:4" x14ac:dyDescent="0.2">
      <c r="A1741" s="17"/>
      <c r="B1741" s="27"/>
      <c r="D1741"/>
    </row>
    <row r="1742" spans="1:4" x14ac:dyDescent="0.2">
      <c r="A1742" s="17"/>
      <c r="B1742" s="27"/>
      <c r="D1742"/>
    </row>
    <row r="1743" spans="1:4" x14ac:dyDescent="0.2">
      <c r="A1743" s="17"/>
      <c r="B1743" s="27"/>
      <c r="D1743"/>
    </row>
    <row r="1744" spans="1:4" x14ac:dyDescent="0.2">
      <c r="A1744" s="17"/>
      <c r="B1744" s="27"/>
      <c r="D1744"/>
    </row>
    <row r="1745" spans="1:4" x14ac:dyDescent="0.2">
      <c r="A1745" s="17"/>
      <c r="B1745" s="27"/>
      <c r="D1745"/>
    </row>
    <row r="1746" spans="1:4" x14ac:dyDescent="0.2">
      <c r="A1746" s="17"/>
      <c r="B1746" s="27"/>
      <c r="D1746"/>
    </row>
    <row r="1747" spans="1:4" x14ac:dyDescent="0.2">
      <c r="A1747" s="17"/>
      <c r="B1747" s="27"/>
      <c r="D1747"/>
    </row>
    <row r="1748" spans="1:4" x14ac:dyDescent="0.2">
      <c r="A1748" s="17"/>
      <c r="B1748" s="27"/>
      <c r="D1748"/>
    </row>
    <row r="1749" spans="1:4" x14ac:dyDescent="0.2">
      <c r="A1749" s="17"/>
      <c r="B1749" s="27"/>
      <c r="D1749"/>
    </row>
    <row r="1750" spans="1:4" x14ac:dyDescent="0.2">
      <c r="A1750" s="17"/>
      <c r="B1750" s="27"/>
      <c r="D1750"/>
    </row>
    <row r="1751" spans="1:4" x14ac:dyDescent="0.2">
      <c r="A1751" s="17"/>
      <c r="B1751" s="27"/>
      <c r="D1751"/>
    </row>
    <row r="1752" spans="1:4" x14ac:dyDescent="0.2">
      <c r="A1752" s="17"/>
      <c r="B1752" s="27"/>
      <c r="D1752"/>
    </row>
    <row r="1753" spans="1:4" x14ac:dyDescent="0.2">
      <c r="A1753" s="17"/>
      <c r="B1753" s="27"/>
      <c r="D1753"/>
    </row>
    <row r="1754" spans="1:4" x14ac:dyDescent="0.2">
      <c r="A1754" s="17"/>
      <c r="B1754" s="27"/>
      <c r="D1754"/>
    </row>
    <row r="1755" spans="1:4" x14ac:dyDescent="0.2">
      <c r="A1755" s="17"/>
      <c r="B1755" s="27"/>
      <c r="D1755"/>
    </row>
    <row r="1756" spans="1:4" x14ac:dyDescent="0.2">
      <c r="A1756" s="17"/>
      <c r="B1756" s="27"/>
      <c r="D1756"/>
    </row>
    <row r="1757" spans="1:4" x14ac:dyDescent="0.2">
      <c r="A1757" s="17"/>
      <c r="B1757" s="27"/>
      <c r="D1757"/>
    </row>
    <row r="1758" spans="1:4" x14ac:dyDescent="0.2">
      <c r="A1758" s="17"/>
      <c r="B1758" s="27"/>
      <c r="D1758"/>
    </row>
    <row r="1759" spans="1:4" x14ac:dyDescent="0.2">
      <c r="A1759" s="17"/>
      <c r="B1759" s="27"/>
      <c r="D1759"/>
    </row>
    <row r="1760" spans="1:4" x14ac:dyDescent="0.2">
      <c r="A1760" s="17"/>
      <c r="B1760" s="27"/>
      <c r="D1760"/>
    </row>
    <row r="1761" spans="1:4" x14ac:dyDescent="0.2">
      <c r="A1761" s="17"/>
      <c r="B1761" s="27"/>
      <c r="D1761"/>
    </row>
    <row r="1762" spans="1:4" x14ac:dyDescent="0.2">
      <c r="A1762" s="17"/>
      <c r="B1762" s="27"/>
      <c r="D1762"/>
    </row>
    <row r="1763" spans="1:4" x14ac:dyDescent="0.2">
      <c r="A1763" s="17"/>
      <c r="B1763" s="27"/>
      <c r="D1763"/>
    </row>
    <row r="1764" spans="1:4" x14ac:dyDescent="0.2">
      <c r="A1764" s="17"/>
      <c r="B1764" s="27"/>
      <c r="D1764"/>
    </row>
    <row r="1765" spans="1:4" x14ac:dyDescent="0.2">
      <c r="A1765" s="17"/>
      <c r="B1765" s="27"/>
      <c r="D1765"/>
    </row>
    <row r="1766" spans="1:4" x14ac:dyDescent="0.2">
      <c r="A1766" s="17"/>
      <c r="B1766" s="27"/>
      <c r="D1766"/>
    </row>
    <row r="1767" spans="1:4" x14ac:dyDescent="0.2">
      <c r="A1767" s="17"/>
      <c r="B1767" s="27"/>
      <c r="D1767"/>
    </row>
    <row r="1768" spans="1:4" x14ac:dyDescent="0.2">
      <c r="A1768" s="17"/>
      <c r="B1768" s="27"/>
      <c r="D1768"/>
    </row>
    <row r="1769" spans="1:4" x14ac:dyDescent="0.2">
      <c r="A1769" s="17"/>
      <c r="B1769" s="27"/>
      <c r="D1769"/>
    </row>
    <row r="1770" spans="1:4" x14ac:dyDescent="0.2">
      <c r="A1770" s="17"/>
      <c r="B1770" s="27"/>
      <c r="D1770"/>
    </row>
    <row r="1771" spans="1:4" x14ac:dyDescent="0.2">
      <c r="A1771" s="17"/>
      <c r="B1771" s="27"/>
      <c r="D1771"/>
    </row>
    <row r="1772" spans="1:4" x14ac:dyDescent="0.2">
      <c r="A1772" s="17"/>
      <c r="B1772" s="27"/>
      <c r="D1772"/>
    </row>
    <row r="1773" spans="1:4" x14ac:dyDescent="0.2">
      <c r="A1773" s="17"/>
      <c r="B1773" s="27"/>
      <c r="D1773"/>
    </row>
    <row r="1774" spans="1:4" x14ac:dyDescent="0.2">
      <c r="A1774" s="17"/>
      <c r="B1774" s="27"/>
      <c r="D1774"/>
    </row>
    <row r="1775" spans="1:4" x14ac:dyDescent="0.2">
      <c r="A1775" s="17"/>
      <c r="B1775" s="27"/>
      <c r="D1775"/>
    </row>
    <row r="1776" spans="1:4" x14ac:dyDescent="0.2">
      <c r="A1776" s="17"/>
      <c r="B1776" s="27"/>
      <c r="D1776"/>
    </row>
    <row r="1777" spans="1:4" x14ac:dyDescent="0.2">
      <c r="A1777" s="17"/>
      <c r="B1777" s="27"/>
      <c r="D1777"/>
    </row>
    <row r="1778" spans="1:4" x14ac:dyDescent="0.2">
      <c r="A1778" s="17"/>
      <c r="B1778" s="27"/>
      <c r="D1778"/>
    </row>
    <row r="1779" spans="1:4" x14ac:dyDescent="0.2">
      <c r="A1779" s="17"/>
      <c r="B1779" s="27"/>
      <c r="D1779"/>
    </row>
    <row r="1780" spans="1:4" x14ac:dyDescent="0.2">
      <c r="A1780" s="17"/>
      <c r="B1780" s="27"/>
      <c r="D1780"/>
    </row>
    <row r="1781" spans="1:4" x14ac:dyDescent="0.2">
      <c r="A1781" s="17"/>
      <c r="B1781" s="27"/>
      <c r="D1781"/>
    </row>
    <row r="1782" spans="1:4" x14ac:dyDescent="0.2">
      <c r="A1782" s="17"/>
      <c r="B1782" s="27"/>
      <c r="D1782"/>
    </row>
    <row r="1783" spans="1:4" x14ac:dyDescent="0.2">
      <c r="A1783" s="17"/>
      <c r="B1783" s="27"/>
      <c r="D1783"/>
    </row>
    <row r="1784" spans="1:4" x14ac:dyDescent="0.2">
      <c r="A1784" s="17"/>
      <c r="B1784" s="27"/>
      <c r="D1784"/>
    </row>
    <row r="1785" spans="1:4" x14ac:dyDescent="0.2">
      <c r="A1785" s="17"/>
      <c r="B1785" s="27"/>
      <c r="D1785"/>
    </row>
    <row r="1786" spans="1:4" x14ac:dyDescent="0.2">
      <c r="A1786" s="17"/>
      <c r="B1786" s="27"/>
      <c r="D1786"/>
    </row>
    <row r="1787" spans="1:4" x14ac:dyDescent="0.2">
      <c r="A1787" s="17"/>
      <c r="B1787" s="27"/>
      <c r="D1787"/>
    </row>
    <row r="1788" spans="1:4" x14ac:dyDescent="0.2">
      <c r="A1788" s="17"/>
      <c r="B1788" s="27"/>
      <c r="D1788"/>
    </row>
    <row r="1789" spans="1:4" x14ac:dyDescent="0.2">
      <c r="A1789" s="17"/>
      <c r="B1789" s="27"/>
      <c r="D1789"/>
    </row>
    <row r="1790" spans="1:4" x14ac:dyDescent="0.2">
      <c r="A1790" s="17"/>
      <c r="B1790" s="27"/>
      <c r="D1790"/>
    </row>
    <row r="1791" spans="1:4" x14ac:dyDescent="0.2">
      <c r="A1791" s="17"/>
      <c r="B1791" s="27"/>
      <c r="D1791"/>
    </row>
    <row r="1792" spans="1:4" x14ac:dyDescent="0.2">
      <c r="A1792" s="17"/>
      <c r="B1792" s="27"/>
      <c r="D1792"/>
    </row>
    <row r="1793" spans="1:4" x14ac:dyDescent="0.2">
      <c r="A1793" s="17"/>
      <c r="B1793" s="27"/>
      <c r="D1793"/>
    </row>
    <row r="1794" spans="1:4" x14ac:dyDescent="0.2">
      <c r="A1794" s="17"/>
      <c r="B1794" s="27"/>
      <c r="D1794"/>
    </row>
    <row r="1795" spans="1:4" x14ac:dyDescent="0.2">
      <c r="A1795" s="17"/>
      <c r="B1795" s="27"/>
      <c r="D1795"/>
    </row>
    <row r="1796" spans="1:4" x14ac:dyDescent="0.2">
      <c r="A1796" s="17"/>
      <c r="B1796" s="27"/>
      <c r="D1796"/>
    </row>
    <row r="1797" spans="1:4" x14ac:dyDescent="0.2">
      <c r="A1797" s="17"/>
      <c r="B1797" s="27"/>
      <c r="D1797"/>
    </row>
    <row r="1798" spans="1:4" x14ac:dyDescent="0.2">
      <c r="A1798" s="17"/>
      <c r="B1798" s="27"/>
      <c r="D1798"/>
    </row>
    <row r="1799" spans="1:4" x14ac:dyDescent="0.2">
      <c r="A1799" s="17"/>
      <c r="B1799" s="27"/>
      <c r="D1799"/>
    </row>
    <row r="1800" spans="1:4" x14ac:dyDescent="0.2">
      <c r="A1800" s="17"/>
      <c r="B1800" s="27"/>
      <c r="D1800"/>
    </row>
    <row r="1801" spans="1:4" x14ac:dyDescent="0.2">
      <c r="A1801" s="17"/>
      <c r="B1801" s="27"/>
      <c r="D1801"/>
    </row>
    <row r="1802" spans="1:4" x14ac:dyDescent="0.2">
      <c r="A1802" s="17"/>
      <c r="B1802" s="27"/>
      <c r="D1802"/>
    </row>
    <row r="1803" spans="1:4" x14ac:dyDescent="0.2">
      <c r="A1803" s="17"/>
      <c r="B1803" s="27"/>
      <c r="D1803"/>
    </row>
    <row r="1804" spans="1:4" x14ac:dyDescent="0.2">
      <c r="A1804" s="17"/>
      <c r="B1804" s="27"/>
      <c r="D1804"/>
    </row>
    <row r="1805" spans="1:4" x14ac:dyDescent="0.2">
      <c r="A1805" s="17"/>
      <c r="B1805" s="27"/>
      <c r="D1805"/>
    </row>
    <row r="1806" spans="1:4" x14ac:dyDescent="0.2">
      <c r="A1806" s="17"/>
      <c r="B1806" s="27"/>
      <c r="D1806"/>
    </row>
    <row r="1807" spans="1:4" x14ac:dyDescent="0.2">
      <c r="A1807" s="17"/>
      <c r="B1807" s="27"/>
      <c r="D1807"/>
    </row>
    <row r="1808" spans="1:4" x14ac:dyDescent="0.2">
      <c r="A1808" s="17"/>
      <c r="B1808" s="27"/>
      <c r="D1808"/>
    </row>
    <row r="1809" spans="1:4" x14ac:dyDescent="0.2">
      <c r="A1809" s="17"/>
      <c r="B1809" s="27"/>
      <c r="D1809"/>
    </row>
    <row r="1810" spans="1:4" x14ac:dyDescent="0.2">
      <c r="A1810" s="17"/>
      <c r="B1810" s="27"/>
      <c r="D1810"/>
    </row>
    <row r="1811" spans="1:4" x14ac:dyDescent="0.2">
      <c r="A1811" s="17"/>
      <c r="B1811" s="27"/>
      <c r="D1811"/>
    </row>
    <row r="1812" spans="1:4" x14ac:dyDescent="0.2">
      <c r="A1812" s="17"/>
      <c r="B1812" s="27"/>
      <c r="D1812"/>
    </row>
    <row r="1813" spans="1:4" x14ac:dyDescent="0.2">
      <c r="A1813" s="17"/>
      <c r="B1813" s="27"/>
      <c r="D1813"/>
    </row>
    <row r="1814" spans="1:4" x14ac:dyDescent="0.2">
      <c r="A1814" s="17"/>
      <c r="B1814" s="27"/>
      <c r="D1814"/>
    </row>
    <row r="1815" spans="1:4" x14ac:dyDescent="0.2">
      <c r="A1815" s="17"/>
      <c r="B1815" s="27"/>
      <c r="D1815"/>
    </row>
    <row r="1816" spans="1:4" x14ac:dyDescent="0.2">
      <c r="A1816" s="17"/>
      <c r="B1816" s="27"/>
      <c r="D1816"/>
    </row>
    <row r="1817" spans="1:4" x14ac:dyDescent="0.2">
      <c r="A1817" s="17"/>
      <c r="B1817" s="27"/>
      <c r="D1817"/>
    </row>
    <row r="1818" spans="1:4" x14ac:dyDescent="0.2">
      <c r="A1818" s="17"/>
      <c r="B1818" s="27"/>
      <c r="D1818"/>
    </row>
    <row r="1819" spans="1:4" x14ac:dyDescent="0.2">
      <c r="A1819" s="17"/>
      <c r="B1819" s="27"/>
      <c r="D1819"/>
    </row>
    <row r="1820" spans="1:4" x14ac:dyDescent="0.2">
      <c r="A1820" s="17"/>
      <c r="B1820" s="27"/>
      <c r="D1820"/>
    </row>
    <row r="1821" spans="1:4" x14ac:dyDescent="0.2">
      <c r="A1821" s="17"/>
      <c r="B1821" s="27"/>
      <c r="D1821"/>
    </row>
    <row r="1822" spans="1:4" x14ac:dyDescent="0.2">
      <c r="A1822" s="17"/>
      <c r="B1822" s="27"/>
      <c r="D1822"/>
    </row>
    <row r="1823" spans="1:4" x14ac:dyDescent="0.2">
      <c r="A1823" s="17"/>
      <c r="B1823" s="27"/>
      <c r="D1823"/>
    </row>
    <row r="1824" spans="1:4" x14ac:dyDescent="0.2">
      <c r="A1824" s="17"/>
      <c r="B1824" s="27"/>
      <c r="D1824"/>
    </row>
    <row r="1825" spans="1:4" x14ac:dyDescent="0.2">
      <c r="A1825" s="17"/>
      <c r="B1825" s="27"/>
      <c r="D1825"/>
    </row>
    <row r="1826" spans="1:4" x14ac:dyDescent="0.2">
      <c r="A1826" s="17"/>
      <c r="B1826" s="27"/>
      <c r="D1826"/>
    </row>
    <row r="1827" spans="1:4" x14ac:dyDescent="0.2">
      <c r="A1827" s="17"/>
      <c r="B1827" s="27"/>
      <c r="D1827"/>
    </row>
    <row r="1828" spans="1:4" x14ac:dyDescent="0.2">
      <c r="A1828" s="17"/>
      <c r="B1828" s="27"/>
      <c r="D1828"/>
    </row>
    <row r="1829" spans="1:4" x14ac:dyDescent="0.2">
      <c r="A1829" s="17"/>
      <c r="B1829" s="27"/>
      <c r="D1829"/>
    </row>
    <row r="1830" spans="1:4" x14ac:dyDescent="0.2">
      <c r="A1830" s="17"/>
      <c r="B1830" s="27"/>
      <c r="D1830"/>
    </row>
    <row r="1831" spans="1:4" x14ac:dyDescent="0.2">
      <c r="A1831" s="17"/>
      <c r="B1831" s="27"/>
      <c r="D1831"/>
    </row>
    <row r="1832" spans="1:4" x14ac:dyDescent="0.2">
      <c r="A1832" s="17"/>
      <c r="B1832" s="27"/>
      <c r="D1832"/>
    </row>
    <row r="1833" spans="1:4" x14ac:dyDescent="0.2">
      <c r="A1833" s="17"/>
      <c r="B1833" s="27"/>
      <c r="D1833"/>
    </row>
    <row r="1834" spans="1:4" x14ac:dyDescent="0.2">
      <c r="A1834" s="17"/>
      <c r="B1834" s="27"/>
      <c r="D1834"/>
    </row>
    <row r="1835" spans="1:4" x14ac:dyDescent="0.2">
      <c r="A1835" s="17"/>
      <c r="B1835" s="27"/>
      <c r="D1835"/>
    </row>
    <row r="1836" spans="1:4" x14ac:dyDescent="0.2">
      <c r="A1836" s="17"/>
      <c r="B1836" s="27"/>
      <c r="D1836"/>
    </row>
    <row r="1837" spans="1:4" x14ac:dyDescent="0.2">
      <c r="A1837" s="17"/>
      <c r="B1837" s="27"/>
      <c r="D1837"/>
    </row>
    <row r="1838" spans="1:4" x14ac:dyDescent="0.2">
      <c r="A1838" s="17"/>
      <c r="B1838" s="27"/>
      <c r="D1838"/>
    </row>
    <row r="1839" spans="1:4" x14ac:dyDescent="0.2">
      <c r="A1839" s="17"/>
      <c r="B1839" s="27"/>
      <c r="D1839"/>
    </row>
    <row r="1840" spans="1:4" x14ac:dyDescent="0.2">
      <c r="A1840" s="17"/>
      <c r="B1840" s="27"/>
      <c r="D1840"/>
    </row>
    <row r="1841" spans="1:4" x14ac:dyDescent="0.2">
      <c r="A1841" s="17"/>
      <c r="B1841" s="27"/>
      <c r="D1841"/>
    </row>
    <row r="1842" spans="1:4" x14ac:dyDescent="0.2">
      <c r="A1842" s="17"/>
      <c r="B1842" s="27"/>
      <c r="D1842"/>
    </row>
    <row r="1843" spans="1:4" x14ac:dyDescent="0.2">
      <c r="A1843" s="17"/>
      <c r="B1843" s="27"/>
      <c r="D1843"/>
    </row>
    <row r="1844" spans="1:4" x14ac:dyDescent="0.2">
      <c r="A1844" s="17"/>
      <c r="B1844" s="27"/>
      <c r="D1844"/>
    </row>
    <row r="1845" spans="1:4" x14ac:dyDescent="0.2">
      <c r="A1845" s="17"/>
      <c r="B1845" s="27"/>
      <c r="D1845"/>
    </row>
    <row r="1846" spans="1:4" x14ac:dyDescent="0.2">
      <c r="A1846" s="17"/>
      <c r="B1846" s="27"/>
      <c r="D1846"/>
    </row>
    <row r="1847" spans="1:4" x14ac:dyDescent="0.2">
      <c r="A1847" s="17"/>
      <c r="B1847" s="27"/>
      <c r="D1847"/>
    </row>
    <row r="1848" spans="1:4" x14ac:dyDescent="0.2">
      <c r="A1848" s="17"/>
      <c r="B1848" s="27"/>
      <c r="D1848"/>
    </row>
    <row r="1849" spans="1:4" x14ac:dyDescent="0.2">
      <c r="A1849" s="17"/>
      <c r="B1849" s="27"/>
      <c r="D1849"/>
    </row>
    <row r="1850" spans="1:4" x14ac:dyDescent="0.2">
      <c r="A1850" s="17"/>
      <c r="B1850" s="27"/>
      <c r="D1850"/>
    </row>
    <row r="1851" spans="1:4" x14ac:dyDescent="0.2">
      <c r="A1851" s="17"/>
      <c r="B1851" s="27"/>
      <c r="D1851"/>
    </row>
    <row r="1852" spans="1:4" x14ac:dyDescent="0.2">
      <c r="A1852" s="17"/>
      <c r="B1852" s="27"/>
      <c r="D1852"/>
    </row>
    <row r="1853" spans="1:4" x14ac:dyDescent="0.2">
      <c r="A1853" s="17"/>
      <c r="B1853" s="27"/>
      <c r="D1853"/>
    </row>
    <row r="1854" spans="1:4" x14ac:dyDescent="0.2">
      <c r="A1854" s="17"/>
      <c r="B1854" s="27"/>
      <c r="D1854"/>
    </row>
    <row r="1855" spans="1:4" x14ac:dyDescent="0.2">
      <c r="A1855" s="17"/>
      <c r="B1855" s="27"/>
      <c r="D1855"/>
    </row>
    <row r="1856" spans="1:4" x14ac:dyDescent="0.2">
      <c r="A1856" s="17"/>
      <c r="B1856" s="27"/>
      <c r="D1856"/>
    </row>
    <row r="1857" spans="1:4" x14ac:dyDescent="0.2">
      <c r="A1857" s="17"/>
      <c r="B1857" s="27"/>
      <c r="D1857"/>
    </row>
    <row r="1858" spans="1:4" x14ac:dyDescent="0.2">
      <c r="A1858" s="17"/>
      <c r="B1858" s="27"/>
      <c r="D1858"/>
    </row>
    <row r="1859" spans="1:4" x14ac:dyDescent="0.2">
      <c r="A1859" s="17"/>
      <c r="B1859" s="27"/>
      <c r="D1859"/>
    </row>
    <row r="1860" spans="1:4" x14ac:dyDescent="0.2">
      <c r="A1860" s="17"/>
      <c r="B1860" s="27"/>
      <c r="D1860"/>
    </row>
    <row r="1861" spans="1:4" x14ac:dyDescent="0.2">
      <c r="A1861" s="17"/>
      <c r="B1861" s="27"/>
      <c r="D1861"/>
    </row>
    <row r="1862" spans="1:4" x14ac:dyDescent="0.2">
      <c r="A1862" s="17"/>
      <c r="B1862" s="27"/>
      <c r="D1862"/>
    </row>
    <row r="1863" spans="1:4" x14ac:dyDescent="0.2">
      <c r="A1863" s="17"/>
      <c r="B1863" s="27"/>
      <c r="D1863"/>
    </row>
    <row r="1864" spans="1:4" x14ac:dyDescent="0.2">
      <c r="A1864" s="17"/>
      <c r="B1864" s="27"/>
      <c r="D1864"/>
    </row>
    <row r="1865" spans="1:4" x14ac:dyDescent="0.2">
      <c r="A1865" s="17"/>
      <c r="B1865" s="27"/>
      <c r="D1865"/>
    </row>
    <row r="1866" spans="1:4" x14ac:dyDescent="0.2">
      <c r="A1866" s="17"/>
      <c r="B1866" s="27"/>
      <c r="D1866"/>
    </row>
    <row r="1867" spans="1:4" x14ac:dyDescent="0.2">
      <c r="A1867" s="17"/>
      <c r="B1867" s="27"/>
      <c r="D1867"/>
    </row>
    <row r="1868" spans="1:4" x14ac:dyDescent="0.2">
      <c r="A1868" s="17"/>
      <c r="B1868" s="27"/>
      <c r="D1868"/>
    </row>
    <row r="1869" spans="1:4" x14ac:dyDescent="0.2">
      <c r="A1869" s="17"/>
      <c r="B1869" s="27"/>
      <c r="D1869"/>
    </row>
    <row r="1870" spans="1:4" x14ac:dyDescent="0.2">
      <c r="A1870" s="17"/>
      <c r="B1870" s="27"/>
      <c r="D1870"/>
    </row>
    <row r="1871" spans="1:4" x14ac:dyDescent="0.2">
      <c r="A1871" s="17"/>
      <c r="B1871" s="27"/>
      <c r="D1871"/>
    </row>
    <row r="1872" spans="1:4" x14ac:dyDescent="0.2">
      <c r="A1872" s="17"/>
      <c r="B1872" s="27"/>
      <c r="D1872"/>
    </row>
    <row r="1873" spans="1:4" x14ac:dyDescent="0.2">
      <c r="A1873" s="17"/>
      <c r="B1873" s="27"/>
      <c r="D1873"/>
    </row>
    <row r="1874" spans="1:4" x14ac:dyDescent="0.2">
      <c r="A1874" s="17"/>
      <c r="B1874" s="27"/>
      <c r="D1874"/>
    </row>
    <row r="1875" spans="1:4" x14ac:dyDescent="0.2">
      <c r="A1875" s="17"/>
      <c r="B1875" s="27"/>
      <c r="D1875"/>
    </row>
    <row r="1876" spans="1:4" x14ac:dyDescent="0.2">
      <c r="A1876" s="17"/>
      <c r="B1876" s="27"/>
      <c r="D1876"/>
    </row>
    <row r="1877" spans="1:4" x14ac:dyDescent="0.2">
      <c r="A1877" s="17"/>
      <c r="B1877" s="27"/>
      <c r="D1877"/>
    </row>
    <row r="1878" spans="1:4" x14ac:dyDescent="0.2">
      <c r="A1878" s="17"/>
      <c r="B1878" s="27"/>
      <c r="D1878"/>
    </row>
    <row r="1879" spans="1:4" x14ac:dyDescent="0.2">
      <c r="A1879" s="17"/>
      <c r="B1879" s="27"/>
      <c r="D1879"/>
    </row>
    <row r="1880" spans="1:4" x14ac:dyDescent="0.2">
      <c r="A1880" s="17"/>
      <c r="B1880" s="27"/>
      <c r="D1880"/>
    </row>
    <row r="1881" spans="1:4" x14ac:dyDescent="0.2">
      <c r="A1881" s="17"/>
      <c r="B1881" s="27"/>
      <c r="D1881"/>
    </row>
    <row r="1882" spans="1:4" x14ac:dyDescent="0.2">
      <c r="A1882" s="17"/>
      <c r="B1882" s="27"/>
      <c r="D1882"/>
    </row>
    <row r="1883" spans="1:4" x14ac:dyDescent="0.2">
      <c r="A1883" s="17"/>
      <c r="B1883" s="27"/>
      <c r="D1883"/>
    </row>
    <row r="1884" spans="1:4" x14ac:dyDescent="0.2">
      <c r="A1884" s="17"/>
      <c r="B1884" s="27"/>
      <c r="D1884"/>
    </row>
    <row r="1885" spans="1:4" x14ac:dyDescent="0.2">
      <c r="A1885" s="17"/>
      <c r="B1885" s="27"/>
      <c r="D1885"/>
    </row>
    <row r="1886" spans="1:4" x14ac:dyDescent="0.2">
      <c r="A1886" s="17"/>
      <c r="B1886" s="27"/>
      <c r="D1886"/>
    </row>
    <row r="1887" spans="1:4" x14ac:dyDescent="0.2">
      <c r="A1887" s="17"/>
      <c r="B1887" s="27"/>
      <c r="D1887"/>
    </row>
    <row r="1888" spans="1:4" x14ac:dyDescent="0.2">
      <c r="A1888" s="17"/>
      <c r="B1888" s="27"/>
      <c r="D1888"/>
    </row>
    <row r="1889" spans="1:4" x14ac:dyDescent="0.2">
      <c r="A1889" s="17"/>
      <c r="B1889" s="27"/>
      <c r="D1889"/>
    </row>
    <row r="1890" spans="1:4" x14ac:dyDescent="0.2">
      <c r="A1890" s="17"/>
      <c r="B1890" s="27"/>
      <c r="D1890"/>
    </row>
    <row r="1891" spans="1:4" x14ac:dyDescent="0.2">
      <c r="A1891" s="17"/>
      <c r="B1891" s="27"/>
      <c r="D1891"/>
    </row>
    <row r="1892" spans="1:4" x14ac:dyDescent="0.2">
      <c r="A1892" s="17"/>
      <c r="B1892" s="27"/>
      <c r="D1892"/>
    </row>
    <row r="1893" spans="1:4" x14ac:dyDescent="0.2">
      <c r="A1893" s="17"/>
      <c r="B1893" s="27"/>
      <c r="D1893"/>
    </row>
    <row r="1894" spans="1:4" x14ac:dyDescent="0.2">
      <c r="A1894" s="17"/>
      <c r="B1894" s="27"/>
      <c r="D1894"/>
    </row>
    <row r="1895" spans="1:4" x14ac:dyDescent="0.2">
      <c r="A1895" s="17"/>
      <c r="B1895" s="27"/>
      <c r="D1895"/>
    </row>
    <row r="1896" spans="1:4" x14ac:dyDescent="0.2">
      <c r="A1896" s="17"/>
      <c r="B1896" s="27"/>
      <c r="D1896"/>
    </row>
    <row r="1897" spans="1:4" x14ac:dyDescent="0.2">
      <c r="A1897" s="17"/>
      <c r="B1897" s="27"/>
      <c r="D1897"/>
    </row>
    <row r="1898" spans="1:4" x14ac:dyDescent="0.2">
      <c r="A1898" s="17"/>
      <c r="B1898" s="27"/>
      <c r="D1898"/>
    </row>
    <row r="1899" spans="1:4" x14ac:dyDescent="0.2">
      <c r="A1899" s="17"/>
      <c r="B1899" s="27"/>
      <c r="D1899"/>
    </row>
    <row r="1900" spans="1:4" x14ac:dyDescent="0.2">
      <c r="A1900" s="17"/>
      <c r="B1900" s="27"/>
      <c r="D1900"/>
    </row>
    <row r="1901" spans="1:4" x14ac:dyDescent="0.2">
      <c r="A1901" s="17"/>
      <c r="B1901" s="27"/>
      <c r="D1901"/>
    </row>
    <row r="1902" spans="1:4" x14ac:dyDescent="0.2">
      <c r="A1902" s="17"/>
      <c r="B1902" s="27"/>
      <c r="D1902"/>
    </row>
    <row r="1903" spans="1:4" x14ac:dyDescent="0.2">
      <c r="A1903" s="17"/>
      <c r="B1903" s="27"/>
      <c r="D1903"/>
    </row>
    <row r="1904" spans="1:4" x14ac:dyDescent="0.2">
      <c r="A1904" s="17"/>
      <c r="B1904" s="27"/>
      <c r="D1904"/>
    </row>
    <row r="1905" spans="1:4" x14ac:dyDescent="0.2">
      <c r="A1905" s="17"/>
      <c r="B1905" s="27"/>
      <c r="D1905"/>
    </row>
    <row r="1906" spans="1:4" x14ac:dyDescent="0.2">
      <c r="A1906" s="17"/>
      <c r="B1906" s="27"/>
      <c r="D1906"/>
    </row>
    <row r="1907" spans="1:4" x14ac:dyDescent="0.2">
      <c r="A1907" s="17"/>
      <c r="B1907" s="27"/>
      <c r="D1907"/>
    </row>
    <row r="1908" spans="1:4" x14ac:dyDescent="0.2">
      <c r="A1908" s="17"/>
      <c r="B1908" s="27"/>
      <c r="D1908"/>
    </row>
    <row r="1909" spans="1:4" x14ac:dyDescent="0.2">
      <c r="A1909" s="17"/>
      <c r="B1909" s="27"/>
      <c r="D1909"/>
    </row>
    <row r="1910" spans="1:4" x14ac:dyDescent="0.2">
      <c r="A1910" s="17"/>
      <c r="B1910" s="27"/>
      <c r="D1910"/>
    </row>
    <row r="1911" spans="1:4" x14ac:dyDescent="0.2">
      <c r="A1911" s="17"/>
      <c r="B1911" s="27"/>
      <c r="D1911"/>
    </row>
    <row r="1912" spans="1:4" x14ac:dyDescent="0.2">
      <c r="A1912" s="17"/>
      <c r="B1912" s="27"/>
      <c r="D1912"/>
    </row>
    <row r="1913" spans="1:4" x14ac:dyDescent="0.2">
      <c r="A1913" s="17"/>
      <c r="B1913" s="27"/>
      <c r="D1913"/>
    </row>
    <row r="1914" spans="1:4" x14ac:dyDescent="0.2">
      <c r="A1914" s="17"/>
      <c r="B1914" s="27"/>
      <c r="D1914"/>
    </row>
    <row r="1915" spans="1:4" x14ac:dyDescent="0.2">
      <c r="A1915" s="17"/>
      <c r="B1915" s="27"/>
      <c r="D1915"/>
    </row>
    <row r="1916" spans="1:4" x14ac:dyDescent="0.2">
      <c r="A1916" s="17"/>
      <c r="B1916" s="27"/>
      <c r="D1916"/>
    </row>
    <row r="1917" spans="1:4" x14ac:dyDescent="0.2">
      <c r="A1917" s="17"/>
      <c r="B1917" s="27"/>
      <c r="D1917"/>
    </row>
    <row r="1918" spans="1:4" x14ac:dyDescent="0.2">
      <c r="A1918" s="17"/>
      <c r="B1918" s="27"/>
      <c r="D1918"/>
    </row>
    <row r="1919" spans="1:4" x14ac:dyDescent="0.2">
      <c r="A1919" s="17"/>
      <c r="B1919" s="27"/>
      <c r="D1919"/>
    </row>
    <row r="1920" spans="1:4" x14ac:dyDescent="0.2">
      <c r="A1920" s="17"/>
      <c r="B1920" s="27"/>
      <c r="D1920"/>
    </row>
    <row r="1921" spans="1:4" x14ac:dyDescent="0.2">
      <c r="A1921" s="17"/>
      <c r="B1921" s="27"/>
      <c r="D1921"/>
    </row>
    <row r="1922" spans="1:4" x14ac:dyDescent="0.2">
      <c r="A1922" s="17"/>
      <c r="B1922" s="27"/>
      <c r="D1922"/>
    </row>
    <row r="1923" spans="1:4" x14ac:dyDescent="0.2">
      <c r="A1923" s="17"/>
      <c r="B1923" s="27"/>
      <c r="D1923"/>
    </row>
    <row r="1924" spans="1:4" x14ac:dyDescent="0.2">
      <c r="A1924" s="17"/>
      <c r="B1924" s="27"/>
      <c r="D1924"/>
    </row>
    <row r="1925" spans="1:4" x14ac:dyDescent="0.2">
      <c r="A1925" s="17"/>
      <c r="B1925" s="27"/>
      <c r="D1925"/>
    </row>
    <row r="1926" spans="1:4" x14ac:dyDescent="0.2">
      <c r="A1926" s="17"/>
      <c r="B1926" s="27"/>
      <c r="D1926"/>
    </row>
    <row r="1927" spans="1:4" x14ac:dyDescent="0.2">
      <c r="A1927" s="17"/>
      <c r="B1927" s="27"/>
      <c r="D1927"/>
    </row>
    <row r="1928" spans="1:4" x14ac:dyDescent="0.2">
      <c r="A1928" s="17"/>
      <c r="B1928" s="27"/>
      <c r="D1928"/>
    </row>
    <row r="1929" spans="1:4" x14ac:dyDescent="0.2">
      <c r="A1929" s="17"/>
      <c r="B1929" s="27"/>
      <c r="D1929"/>
    </row>
    <row r="1930" spans="1:4" x14ac:dyDescent="0.2">
      <c r="A1930" s="17"/>
      <c r="B1930" s="27"/>
      <c r="D1930"/>
    </row>
    <row r="1931" spans="1:4" x14ac:dyDescent="0.2">
      <c r="A1931" s="17"/>
      <c r="B1931" s="27"/>
      <c r="D1931"/>
    </row>
    <row r="1932" spans="1:4" x14ac:dyDescent="0.2">
      <c r="A1932" s="17"/>
      <c r="B1932" s="27"/>
      <c r="D1932"/>
    </row>
    <row r="1933" spans="1:4" x14ac:dyDescent="0.2">
      <c r="A1933" s="17"/>
      <c r="B1933" s="27"/>
      <c r="D1933"/>
    </row>
    <row r="1934" spans="1:4" x14ac:dyDescent="0.2">
      <c r="A1934" s="17"/>
      <c r="B1934" s="27"/>
      <c r="D1934"/>
    </row>
    <row r="1935" spans="1:4" x14ac:dyDescent="0.2">
      <c r="A1935" s="17"/>
      <c r="B1935" s="27"/>
      <c r="D1935"/>
    </row>
    <row r="1936" spans="1:4" x14ac:dyDescent="0.2">
      <c r="A1936" s="17"/>
      <c r="B1936" s="27"/>
      <c r="D1936"/>
    </row>
    <row r="1937" spans="1:4" x14ac:dyDescent="0.2">
      <c r="A1937" s="17"/>
      <c r="B1937" s="27"/>
      <c r="D1937"/>
    </row>
    <row r="1938" spans="1:4" x14ac:dyDescent="0.2">
      <c r="A1938" s="17"/>
      <c r="B1938" s="27"/>
      <c r="D1938"/>
    </row>
    <row r="1939" spans="1:4" x14ac:dyDescent="0.2">
      <c r="A1939" s="17"/>
      <c r="B1939" s="27"/>
      <c r="D1939"/>
    </row>
    <row r="1940" spans="1:4" x14ac:dyDescent="0.2">
      <c r="A1940" s="17"/>
      <c r="B1940" s="27"/>
      <c r="D1940"/>
    </row>
    <row r="1941" spans="1:4" x14ac:dyDescent="0.2">
      <c r="A1941" s="17"/>
      <c r="B1941" s="27"/>
      <c r="D1941"/>
    </row>
    <row r="1942" spans="1:4" x14ac:dyDescent="0.2">
      <c r="A1942" s="17"/>
      <c r="B1942" s="27"/>
      <c r="D1942"/>
    </row>
    <row r="1943" spans="1:4" x14ac:dyDescent="0.2">
      <c r="A1943" s="17"/>
      <c r="B1943" s="27"/>
      <c r="D1943"/>
    </row>
    <row r="1944" spans="1:4" x14ac:dyDescent="0.2">
      <c r="A1944" s="17"/>
      <c r="B1944" s="27"/>
      <c r="D1944"/>
    </row>
    <row r="1945" spans="1:4" x14ac:dyDescent="0.2">
      <c r="A1945" s="17"/>
      <c r="B1945" s="27"/>
      <c r="D1945"/>
    </row>
    <row r="1946" spans="1:4" x14ac:dyDescent="0.2">
      <c r="A1946" s="17"/>
      <c r="B1946" s="27"/>
      <c r="D1946"/>
    </row>
    <row r="1947" spans="1:4" x14ac:dyDescent="0.2">
      <c r="A1947" s="17"/>
      <c r="B1947" s="27"/>
      <c r="D1947"/>
    </row>
    <row r="1948" spans="1:4" x14ac:dyDescent="0.2">
      <c r="A1948" s="17"/>
      <c r="B1948" s="27"/>
      <c r="D1948"/>
    </row>
    <row r="1949" spans="1:4" x14ac:dyDescent="0.2">
      <c r="A1949" s="17"/>
      <c r="B1949" s="27"/>
      <c r="D1949"/>
    </row>
    <row r="1950" spans="1:4" x14ac:dyDescent="0.2">
      <c r="A1950" s="17"/>
      <c r="B1950" s="27"/>
      <c r="D1950"/>
    </row>
    <row r="1951" spans="1:4" x14ac:dyDescent="0.2">
      <c r="A1951" s="17"/>
      <c r="B1951" s="27"/>
      <c r="D1951"/>
    </row>
    <row r="1952" spans="1:4" x14ac:dyDescent="0.2">
      <c r="A1952" s="17"/>
      <c r="B1952" s="27"/>
      <c r="D1952"/>
    </row>
    <row r="1953" spans="1:4" x14ac:dyDescent="0.2">
      <c r="A1953" s="17"/>
      <c r="B1953" s="27"/>
      <c r="D1953"/>
    </row>
    <row r="1954" spans="1:4" x14ac:dyDescent="0.2">
      <c r="A1954" s="17"/>
      <c r="B1954" s="27"/>
      <c r="D1954"/>
    </row>
    <row r="1955" spans="1:4" x14ac:dyDescent="0.2">
      <c r="A1955" s="17"/>
      <c r="B1955" s="27"/>
      <c r="D1955"/>
    </row>
    <row r="1956" spans="1:4" x14ac:dyDescent="0.2">
      <c r="A1956" s="17"/>
      <c r="B1956" s="27"/>
      <c r="D1956"/>
    </row>
    <row r="1957" spans="1:4" x14ac:dyDescent="0.2">
      <c r="A1957" s="17"/>
      <c r="B1957" s="27"/>
      <c r="D1957"/>
    </row>
    <row r="1958" spans="1:4" x14ac:dyDescent="0.2">
      <c r="A1958" s="17"/>
      <c r="B1958" s="27"/>
      <c r="D1958"/>
    </row>
    <row r="1959" spans="1:4" x14ac:dyDescent="0.2">
      <c r="A1959" s="17"/>
      <c r="B1959" s="27"/>
      <c r="D1959"/>
    </row>
    <row r="1960" spans="1:4" x14ac:dyDescent="0.2">
      <c r="A1960" s="17"/>
      <c r="B1960" s="27"/>
      <c r="D1960"/>
    </row>
    <row r="1961" spans="1:4" x14ac:dyDescent="0.2">
      <c r="A1961" s="17"/>
      <c r="B1961" s="27"/>
      <c r="D1961"/>
    </row>
    <row r="1962" spans="1:4" x14ac:dyDescent="0.2">
      <c r="A1962" s="17"/>
      <c r="B1962" s="27"/>
      <c r="D1962"/>
    </row>
    <row r="1963" spans="1:4" x14ac:dyDescent="0.2">
      <c r="A1963" s="17"/>
      <c r="B1963" s="27"/>
      <c r="D1963"/>
    </row>
    <row r="1964" spans="1:4" x14ac:dyDescent="0.2">
      <c r="A1964" s="17"/>
      <c r="B1964" s="27"/>
      <c r="D1964"/>
    </row>
    <row r="1965" spans="1:4" x14ac:dyDescent="0.2">
      <c r="A1965" s="17"/>
      <c r="B1965" s="27"/>
      <c r="D1965"/>
    </row>
    <row r="1966" spans="1:4" x14ac:dyDescent="0.2">
      <c r="A1966" s="17"/>
      <c r="B1966" s="27"/>
      <c r="D1966"/>
    </row>
    <row r="1967" spans="1:4" x14ac:dyDescent="0.2">
      <c r="A1967" s="17"/>
      <c r="B1967" s="27"/>
      <c r="D1967"/>
    </row>
    <row r="1968" spans="1:4" x14ac:dyDescent="0.2">
      <c r="A1968" s="17"/>
      <c r="B1968" s="27"/>
      <c r="D1968"/>
    </row>
    <row r="1969" spans="1:4" x14ac:dyDescent="0.2">
      <c r="A1969" s="17"/>
      <c r="B1969" s="27"/>
      <c r="D1969"/>
    </row>
    <row r="1970" spans="1:4" x14ac:dyDescent="0.2">
      <c r="A1970" s="17"/>
      <c r="B1970" s="27"/>
      <c r="D1970"/>
    </row>
    <row r="1971" spans="1:4" x14ac:dyDescent="0.2">
      <c r="A1971" s="17"/>
      <c r="B1971" s="27"/>
      <c r="D1971"/>
    </row>
    <row r="1972" spans="1:4" x14ac:dyDescent="0.2">
      <c r="A1972" s="17"/>
      <c r="B1972" s="27"/>
      <c r="D1972"/>
    </row>
    <row r="1973" spans="1:4" x14ac:dyDescent="0.2">
      <c r="A1973" s="17"/>
      <c r="B1973" s="27"/>
      <c r="D1973"/>
    </row>
    <row r="1974" spans="1:4" x14ac:dyDescent="0.2">
      <c r="A1974" s="17"/>
      <c r="B1974" s="27"/>
      <c r="D1974"/>
    </row>
    <row r="1975" spans="1:4" x14ac:dyDescent="0.2">
      <c r="A1975" s="17"/>
      <c r="B1975" s="27"/>
      <c r="D1975"/>
    </row>
    <row r="1976" spans="1:4" x14ac:dyDescent="0.2">
      <c r="A1976" s="17"/>
      <c r="B1976" s="27"/>
      <c r="D1976"/>
    </row>
    <row r="1977" spans="1:4" x14ac:dyDescent="0.2">
      <c r="A1977" s="17"/>
      <c r="B1977" s="27"/>
      <c r="D1977"/>
    </row>
    <row r="1978" spans="1:4" x14ac:dyDescent="0.2">
      <c r="A1978" s="17"/>
      <c r="B1978" s="27"/>
      <c r="D1978"/>
    </row>
    <row r="1979" spans="1:4" x14ac:dyDescent="0.2">
      <c r="A1979" s="17"/>
      <c r="B1979" s="27"/>
      <c r="D1979"/>
    </row>
    <row r="1980" spans="1:4" x14ac:dyDescent="0.2">
      <c r="A1980" s="17"/>
      <c r="B1980" s="27"/>
      <c r="D1980"/>
    </row>
    <row r="1981" spans="1:4" x14ac:dyDescent="0.2">
      <c r="A1981" s="17"/>
      <c r="B1981" s="27"/>
      <c r="D1981"/>
    </row>
    <row r="1982" spans="1:4" x14ac:dyDescent="0.2">
      <c r="A1982" s="17"/>
      <c r="B1982" s="27"/>
      <c r="D1982"/>
    </row>
    <row r="1983" spans="1:4" x14ac:dyDescent="0.2">
      <c r="A1983" s="17"/>
      <c r="B1983" s="27"/>
      <c r="D1983"/>
    </row>
    <row r="1984" spans="1:4" x14ac:dyDescent="0.2">
      <c r="A1984" s="17"/>
      <c r="B1984" s="27"/>
      <c r="D1984"/>
    </row>
    <row r="1985" spans="1:4" x14ac:dyDescent="0.2">
      <c r="A1985" s="17"/>
      <c r="B1985" s="27"/>
      <c r="D1985"/>
    </row>
    <row r="1986" spans="1:4" x14ac:dyDescent="0.2">
      <c r="A1986" s="17"/>
      <c r="B1986" s="27"/>
      <c r="D1986"/>
    </row>
    <row r="1987" spans="1:4" x14ac:dyDescent="0.2">
      <c r="A1987" s="17"/>
      <c r="B1987" s="27"/>
      <c r="D1987"/>
    </row>
    <row r="1988" spans="1:4" x14ac:dyDescent="0.2">
      <c r="A1988" s="17"/>
      <c r="B1988" s="27"/>
      <c r="D1988"/>
    </row>
    <row r="1989" spans="1:4" x14ac:dyDescent="0.2">
      <c r="A1989" s="17"/>
      <c r="B1989" s="27"/>
      <c r="D1989"/>
    </row>
    <row r="1990" spans="1:4" x14ac:dyDescent="0.2">
      <c r="A1990" s="17"/>
      <c r="B1990" s="27"/>
      <c r="D1990"/>
    </row>
    <row r="1991" spans="1:4" x14ac:dyDescent="0.2">
      <c r="A1991" s="17"/>
      <c r="B1991" s="27"/>
      <c r="D1991"/>
    </row>
    <row r="1992" spans="1:4" x14ac:dyDescent="0.2">
      <c r="A1992" s="17"/>
      <c r="B1992" s="27"/>
      <c r="D1992"/>
    </row>
    <row r="1993" spans="1:4" x14ac:dyDescent="0.2">
      <c r="A1993" s="17"/>
      <c r="B1993" s="27"/>
      <c r="D1993"/>
    </row>
    <row r="1994" spans="1:4" x14ac:dyDescent="0.2">
      <c r="A1994" s="17"/>
      <c r="B1994" s="27"/>
      <c r="D1994"/>
    </row>
    <row r="1995" spans="1:4" x14ac:dyDescent="0.2">
      <c r="A1995" s="17"/>
      <c r="B1995" s="27"/>
      <c r="D1995"/>
    </row>
    <row r="1996" spans="1:4" x14ac:dyDescent="0.2">
      <c r="A1996" s="17"/>
      <c r="B1996" s="27"/>
      <c r="D1996"/>
    </row>
    <row r="1997" spans="1:4" x14ac:dyDescent="0.2">
      <c r="A1997" s="17"/>
      <c r="B1997" s="27"/>
      <c r="D1997"/>
    </row>
    <row r="1998" spans="1:4" x14ac:dyDescent="0.2">
      <c r="A1998" s="17"/>
      <c r="B1998" s="27"/>
      <c r="D1998"/>
    </row>
    <row r="1999" spans="1:4" x14ac:dyDescent="0.2">
      <c r="A1999" s="17"/>
      <c r="B1999" s="27"/>
      <c r="D1999"/>
    </row>
    <row r="2000" spans="1:4" x14ac:dyDescent="0.2">
      <c r="A2000" s="17"/>
      <c r="B2000" s="27"/>
    </row>
    <row r="2001" spans="1:2" x14ac:dyDescent="0.2">
      <c r="A2001" s="17"/>
      <c r="B2001" s="27"/>
    </row>
  </sheetData>
  <sortState ref="A1:C1720">
    <sortCondition ref="B1:B1720"/>
  </sortState>
  <phoneticPr fontId="7" type="noConversion"/>
  <pageMargins left="0.78740157480314965" right="0.78740157480314965" top="0.19685039370078741" bottom="0.19685039370078741" header="0.51181102362204722" footer="0.51181102362204722"/>
  <pageSetup paperSize="9" scale="9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6</vt:i4>
      </vt:variant>
    </vt:vector>
  </HeadingPairs>
  <TitlesOfParts>
    <vt:vector size="14" baseType="lpstr">
      <vt:lpstr>PLANILHA</vt:lpstr>
      <vt:lpstr>Mão de Obra </vt:lpstr>
      <vt:lpstr>MOC</vt:lpstr>
      <vt:lpstr>Materiais</vt:lpstr>
      <vt:lpstr>BDI</vt:lpstr>
      <vt:lpstr>BDI DIFERENCIADO</vt:lpstr>
      <vt:lpstr>Mat. Ramais</vt:lpstr>
      <vt:lpstr>LISTA CÓDIGOS</vt:lpstr>
      <vt:lpstr>'LISTA CÓDIGOS'!Area_de_impressao</vt:lpstr>
      <vt:lpstr>'Mão de Obra '!Area_de_impressao</vt:lpstr>
      <vt:lpstr>'Mat. Ramais'!Area_de_impressao</vt:lpstr>
      <vt:lpstr>Materiais!Area_de_impressao</vt:lpstr>
      <vt:lpstr>PLANILHA!Area_de_impressao</vt:lpstr>
      <vt:lpstr>PLANILHA!Titulos_de_impressao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Costa</dc:creator>
  <cp:lastModifiedBy>Clayton</cp:lastModifiedBy>
  <cp:lastPrinted>2015-04-13T12:07:49Z</cp:lastPrinted>
  <dcterms:created xsi:type="dcterms:W3CDTF">2007-01-02T11:46:28Z</dcterms:created>
  <dcterms:modified xsi:type="dcterms:W3CDTF">2020-01-16T17:02:53Z</dcterms:modified>
</cp:coreProperties>
</file>